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Zutaten" sheetId="1" state="visible" r:id="rId1"/>
    <sheet xmlns:r="http://schemas.openxmlformats.org/officeDocument/2006/relationships" name="Rezeptpositionen" sheetId="2" state="visible" r:id="rId2"/>
    <sheet xmlns:r="http://schemas.openxmlformats.org/officeDocument/2006/relationships" name="Rezepte &amp; Kalkulation" sheetId="3" state="visible" r:id="rId3"/>
  </sheets>
  <definedNames>
    <definedName name="_xlnm._FilterDatabase" localSheetId="0" hidden="1">'Zutaten'!$A$1:$I$16</definedName>
    <definedName name="_xlnm._FilterDatabase" localSheetId="1" hidden="1">'Rezeptpositionen'!$A$1:$K$200</definedName>
    <definedName name="_xlnm._FilterDatabase" localSheetId="2" hidden="1">'Rezepte &amp; Kalkulation'!$A$2:$M$100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0.000"/>
  </numFmts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EAEAEA"/>
        <bgColor rgb="00EAEAEA"/>
      </patternFill>
    </fill>
  </fills>
  <borders count="2">
    <border>
      <left/>
      <right/>
      <top/>
      <bottom/>
      <diagonal/>
    </border>
    <border>
      <left style="thin">
        <color rgb="00D3D3D3"/>
      </left>
      <right style="thin">
        <color rgb="00D3D3D3"/>
      </right>
      <top style="thin">
        <color rgb="00D3D3D3"/>
      </top>
      <bottom style="thin">
        <color rgb="00D3D3D3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0" borderId="1" pivotButton="0" quotePrefix="0" xfId="0"/>
    <xf numFmtId="1" fontId="0" fillId="0" borderId="1" pivotButton="0" quotePrefix="0" xfId="0"/>
    <xf numFmtId="165" fontId="0" fillId="0" borderId="1" pivotButton="0" quotePrefix="0" xfId="0"/>
    <xf numFmtId="165" fontId="0" fillId="0" borderId="0" pivotButton="0" quotePrefix="0" xfId="0"/>
    <xf numFmtId="164" fontId="0" fillId="0" borderId="0" pivotButton="0" quotePrefix="0" xfId="0"/>
    <xf numFmtId="0" fontId="0" fillId="0" borderId="1" applyAlignment="1" pivotButton="0" quotePrefix="0" xfId="0">
      <alignment horizontal="center" vertical="center"/>
    </xf>
    <xf numFmtId="9" fontId="0" fillId="0" borderId="1" pivotButton="0" quotePrefix="0" xfId="0"/>
    <xf numFmtId="9" fontId="0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FE6E6"/>
          <bgColor rgb="00FFE6E6"/>
        </patternFill>
      </fill>
    </dxf>
    <dxf>
      <fill>
        <patternFill patternType="solid">
          <fgColor rgb="00FFFFE6"/>
          <bgColor rgb="00FFFFE6"/>
        </patternFill>
      </fill>
    </dxf>
    <dxf>
      <fill>
        <patternFill patternType="solid">
          <fgColor rgb="00E6FFE6"/>
          <bgColor rgb="00E6FFE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Deckungsbeitrag je Einheit (€)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'Rezepte &amp; Kalkulation'!K2</f>
            </strRef>
          </tx>
          <spPr>
            <a:ln xmlns:a="http://schemas.openxmlformats.org/drawingml/2006/main">
              <a:prstDash val="solid"/>
            </a:ln>
          </spPr>
          <cat>
            <numRef>
              <f>'Rezepte &amp; Kalkulation'!$B$3:$B$7</f>
            </numRef>
          </cat>
          <val>
            <numRef>
              <f>'Rezepte &amp; Kalkulation'!$K$3:$K$7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Rezept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14</col>
      <colOff>0</colOff>
      <row>2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34" customWidth="1" min="3" max="3"/>
    <col width="18" customWidth="1" min="4" max="4"/>
    <col width="16" customWidth="1" min="5" max="5"/>
    <col width="10" customWidth="1" min="6" max="6"/>
    <col width="18" customWidth="1" min="7" max="7"/>
    <col width="12" customWidth="1" min="8" max="8"/>
    <col width="24" customWidth="1" min="9" max="9"/>
  </cols>
  <sheetData>
    <row r="1">
      <c r="A1" s="1" t="inlineStr">
        <is>
          <t>Zutaten-ID</t>
        </is>
      </c>
      <c r="B1" s="1" t="inlineStr">
        <is>
          <t>Bezeichnung</t>
        </is>
      </c>
      <c r="C1" s="1" t="inlineStr">
        <is>
          <t>Lieferant</t>
        </is>
      </c>
      <c r="D1" s="1" t="inlineStr">
        <is>
          <t>Kategorie</t>
        </is>
      </c>
      <c r="E1" s="1" t="inlineStr">
        <is>
          <t>Preis je Einheit (€)</t>
        </is>
      </c>
      <c r="F1" s="1" t="inlineStr">
        <is>
          <t>Preis-Einheit</t>
        </is>
      </c>
      <c r="G1" s="1" t="inlineStr">
        <is>
          <t>Allergene</t>
        </is>
      </c>
      <c r="H1" s="1" t="inlineStr">
        <is>
          <t>USt.-Satz Einkauf (%)</t>
        </is>
      </c>
      <c r="I1" s="1" t="inlineStr">
        <is>
          <t>Notiz</t>
        </is>
      </c>
    </row>
    <row r="2">
      <c r="A2" s="2" t="inlineStr">
        <is>
          <t>ZUT-001</t>
        </is>
      </c>
      <c r="B2" s="2" t="inlineStr">
        <is>
          <t>Mehl Type 550</t>
        </is>
      </c>
      <c r="C2" s="2" t="inlineStr">
        <is>
          <t>Mühle Westermann GmbH, Köln</t>
        </is>
      </c>
      <c r="D2" s="2" t="inlineStr">
        <is>
          <t>Mehl &amp; Getreide</t>
        </is>
      </c>
      <c r="E2" s="3" t="n">
        <v>0.79</v>
      </c>
      <c r="F2" s="2" t="inlineStr">
        <is>
          <t>kg</t>
        </is>
      </c>
      <c r="G2" s="2" t="inlineStr">
        <is>
          <t>Gluten</t>
        </is>
      </c>
      <c r="H2" s="4" t="n">
        <v>7</v>
      </c>
      <c r="I2" s="2" t="inlineStr">
        <is>
          <t>Sackware 25 kg</t>
        </is>
      </c>
    </row>
    <row r="3">
      <c r="A3" s="2" t="inlineStr">
        <is>
          <t>ZUT-002</t>
        </is>
      </c>
      <c r="B3" s="2" t="inlineStr">
        <is>
          <t>Zucker Kristall</t>
        </is>
      </c>
      <c r="C3" s="2" t="inlineStr">
        <is>
          <t>Nordzucker AG, Braunschweig</t>
        </is>
      </c>
      <c r="D3" s="2" t="inlineStr">
        <is>
          <t>Basis</t>
        </is>
      </c>
      <c r="E3" s="3" t="n">
        <v>0.89</v>
      </c>
      <c r="F3" s="2" t="inlineStr">
        <is>
          <t>kg</t>
        </is>
      </c>
      <c r="G3" s="2" t="inlineStr"/>
      <c r="H3" s="4" t="n">
        <v>7</v>
      </c>
      <c r="I3" s="2" t="inlineStr"/>
    </row>
    <row r="4">
      <c r="A4" s="2" t="inlineStr">
        <is>
          <t>ZUT-003</t>
        </is>
      </c>
      <c r="B4" s="2" t="inlineStr">
        <is>
          <t>Butter Deutsche Markenbutter</t>
        </is>
      </c>
      <c r="C4" s="2" t="inlineStr">
        <is>
          <t>Molkerei Berchtesgadener Land eG, Piding</t>
        </is>
      </c>
      <c r="D4" s="2" t="inlineStr">
        <is>
          <t>Molkerei</t>
        </is>
      </c>
      <c r="E4" s="3" t="n">
        <v>7.2</v>
      </c>
      <c r="F4" s="2" t="inlineStr">
        <is>
          <t>kg</t>
        </is>
      </c>
      <c r="G4" s="2" t="inlineStr">
        <is>
          <t>Milch</t>
        </is>
      </c>
      <c r="H4" s="4" t="n">
        <v>7</v>
      </c>
      <c r="I4" s="2" t="inlineStr"/>
    </row>
    <row r="5">
      <c r="A5" s="2" t="inlineStr">
        <is>
          <t>ZUT-004</t>
        </is>
      </c>
      <c r="B5" s="2" t="inlineStr">
        <is>
          <t>Salz Speisesalz</t>
        </is>
      </c>
      <c r="C5" s="2" t="inlineStr">
        <is>
          <t>Bad Reichenhaller, Bad Reichenhall</t>
        </is>
      </c>
      <c r="D5" s="2" t="inlineStr">
        <is>
          <t>Basis</t>
        </is>
      </c>
      <c r="E5" s="3" t="n">
        <v>0.5</v>
      </c>
      <c r="F5" s="2" t="inlineStr">
        <is>
          <t>kg</t>
        </is>
      </c>
      <c r="G5" s="2" t="inlineStr"/>
      <c r="H5" s="4" t="n">
        <v>7</v>
      </c>
      <c r="I5" s="2" t="inlineStr"/>
    </row>
    <row r="6">
      <c r="A6" s="2" t="inlineStr">
        <is>
          <t>ZUT-005</t>
        </is>
      </c>
      <c r="B6" s="2" t="inlineStr">
        <is>
          <t>Hefe frisch</t>
        </is>
      </c>
      <c r="C6" s="2" t="inlineStr">
        <is>
          <t>Backbedarf Schulte e.K., Dortmund</t>
        </is>
      </c>
      <c r="D6" s="2" t="inlineStr">
        <is>
          <t>Backhilfsmittel</t>
        </is>
      </c>
      <c r="E6" s="3" t="n">
        <v>2.2</v>
      </c>
      <c r="F6" s="2" t="inlineStr">
        <is>
          <t>kg</t>
        </is>
      </c>
      <c r="G6" s="2" t="inlineStr"/>
      <c r="H6" s="4" t="n">
        <v>7</v>
      </c>
      <c r="I6" s="2" t="inlineStr"/>
    </row>
    <row r="7">
      <c r="A7" s="2" t="inlineStr">
        <is>
          <t>ZUT-006</t>
        </is>
      </c>
      <c r="B7" s="2" t="inlineStr">
        <is>
          <t>Milch 3,5%</t>
        </is>
      </c>
      <c r="C7" s="2" t="inlineStr">
        <is>
          <t>Edeka Foodservice, Offenburg</t>
        </is>
      </c>
      <c r="D7" s="2" t="inlineStr">
        <is>
          <t>Molkerei</t>
        </is>
      </c>
      <c r="E7" s="3" t="n">
        <v>0.95</v>
      </c>
      <c r="F7" s="2" t="inlineStr">
        <is>
          <t>l</t>
        </is>
      </c>
      <c r="G7" s="2" t="inlineStr">
        <is>
          <t>Milch</t>
        </is>
      </c>
      <c r="H7" s="4" t="n">
        <v>7</v>
      </c>
      <c r="I7" s="2" t="inlineStr"/>
    </row>
    <row r="8">
      <c r="A8" s="2" t="inlineStr">
        <is>
          <t>ZUT-007</t>
        </is>
      </c>
      <c r="B8" s="2" t="inlineStr">
        <is>
          <t>Rapsöl</t>
        </is>
      </c>
      <c r="C8" s="2" t="inlineStr">
        <is>
          <t>Teutoburger Ölmühle GmbH, Ibbenbüren</t>
        </is>
      </c>
      <c r="D8" s="2" t="inlineStr">
        <is>
          <t>Öl &amp; Fett</t>
        </is>
      </c>
      <c r="E8" s="3" t="n">
        <v>2</v>
      </c>
      <c r="F8" s="2" t="inlineStr">
        <is>
          <t>l</t>
        </is>
      </c>
      <c r="G8" s="2" t="inlineStr"/>
      <c r="H8" s="4" t="n">
        <v>7</v>
      </c>
      <c r="I8" s="2" t="inlineStr"/>
    </row>
    <row r="9">
      <c r="A9" s="2" t="inlineStr">
        <is>
          <t>ZUT-008</t>
        </is>
      </c>
      <c r="B9" s="2" t="inlineStr">
        <is>
          <t>Tomaten frisch</t>
        </is>
      </c>
      <c r="C9" s="2" t="inlineStr">
        <is>
          <t>Gemüsegroßhandel Meyer OHG, Hamburg</t>
        </is>
      </c>
      <c r="D9" s="2" t="inlineStr">
        <is>
          <t>Gemüse</t>
        </is>
      </c>
      <c r="E9" s="3" t="n">
        <v>2.2</v>
      </c>
      <c r="F9" s="2" t="inlineStr">
        <is>
          <t>kg</t>
        </is>
      </c>
      <c r="G9" s="2" t="inlineStr"/>
      <c r="H9" s="4" t="n">
        <v>7</v>
      </c>
      <c r="I9" s="2" t="inlineStr"/>
    </row>
    <row r="10">
      <c r="A10" s="2" t="inlineStr">
        <is>
          <t>ZUT-009</t>
        </is>
      </c>
      <c r="B10" s="2" t="inlineStr">
        <is>
          <t>Mozzarella 45% i.Tr.</t>
        </is>
      </c>
      <c r="C10" s="2" t="inlineStr">
        <is>
          <t>FrieslandCampina Germany GmbH, Heilbronn</t>
        </is>
      </c>
      <c r="D10" s="2" t="inlineStr">
        <is>
          <t>Käse</t>
        </is>
      </c>
      <c r="E10" s="3" t="n">
        <v>7.5</v>
      </c>
      <c r="F10" s="2" t="inlineStr">
        <is>
          <t>kg</t>
        </is>
      </c>
      <c r="G10" s="2" t="inlineStr">
        <is>
          <t>Milch</t>
        </is>
      </c>
      <c r="H10" s="4" t="n">
        <v>7</v>
      </c>
      <c r="I10" s="2" t="inlineStr"/>
    </row>
    <row r="11">
      <c r="A11" s="2" t="inlineStr">
        <is>
          <t>ZUT-010</t>
        </is>
      </c>
      <c r="B11" s="2" t="inlineStr">
        <is>
          <t>Hähnchenbrust</t>
        </is>
      </c>
      <c r="C11" s="2" t="inlineStr">
        <is>
          <t>Fleischhandel Krüger GmbH, Hannover</t>
        </is>
      </c>
      <c r="D11" s="2" t="inlineStr">
        <is>
          <t>Fleisch</t>
        </is>
      </c>
      <c r="E11" s="3" t="n">
        <v>8.9</v>
      </c>
      <c r="F11" s="2" t="inlineStr">
        <is>
          <t>kg</t>
        </is>
      </c>
      <c r="G11" s="2" t="inlineStr"/>
      <c r="H11" s="4" t="n">
        <v>7</v>
      </c>
      <c r="I11" s="2" t="inlineStr"/>
    </row>
    <row r="12">
      <c r="A12" s="2" t="inlineStr">
        <is>
          <t>ZUT-011</t>
        </is>
      </c>
      <c r="B12" s="2" t="inlineStr">
        <is>
          <t>Brötchen</t>
        </is>
      </c>
      <c r="C12" s="2" t="inlineStr">
        <is>
          <t>Bäckergroßhandel Wüllner GmbH, Münster</t>
        </is>
      </c>
      <c r="D12" s="2" t="inlineStr">
        <is>
          <t>Backwaren</t>
        </is>
      </c>
      <c r="E12" s="3" t="n">
        <v>0.25</v>
      </c>
      <c r="F12" s="2" t="inlineStr">
        <is>
          <t>Stk</t>
        </is>
      </c>
      <c r="G12" s="2" t="inlineStr">
        <is>
          <t>Gluten</t>
        </is>
      </c>
      <c r="H12" s="4" t="n">
        <v>7</v>
      </c>
      <c r="I12" s="2" t="inlineStr"/>
    </row>
    <row r="13">
      <c r="A13" s="2" t="inlineStr">
        <is>
          <t>ZUT-012</t>
        </is>
      </c>
      <c r="B13" s="2" t="inlineStr">
        <is>
          <t>Mayonnaise</t>
        </is>
      </c>
      <c r="C13" s="2" t="inlineStr">
        <is>
          <t>Metro Deutschland GmbH, Düsseldorf</t>
        </is>
      </c>
      <c r="D13" s="2" t="inlineStr">
        <is>
          <t>Feinkost</t>
        </is>
      </c>
      <c r="E13" s="3" t="n">
        <v>3.2</v>
      </c>
      <c r="F13" s="2" t="inlineStr">
        <is>
          <t>kg</t>
        </is>
      </c>
      <c r="G13" s="2" t="inlineStr">
        <is>
          <t>Ei, Senf</t>
        </is>
      </c>
      <c r="H13" s="4" t="n">
        <v>7</v>
      </c>
      <c r="I13" s="2" t="inlineStr"/>
    </row>
    <row r="14">
      <c r="A14" s="2" t="inlineStr">
        <is>
          <t>ZUT-013</t>
        </is>
      </c>
      <c r="B14" s="2" t="inlineStr">
        <is>
          <t>Kartoffeln festkochend</t>
        </is>
      </c>
      <c r="C14" s="2" t="inlineStr">
        <is>
          <t>OGL Gemüsehandel GmbH, München</t>
        </is>
      </c>
      <c r="D14" s="2" t="inlineStr">
        <is>
          <t>Gemüse</t>
        </is>
      </c>
      <c r="E14" s="3" t="n">
        <v>1.2</v>
      </c>
      <c r="F14" s="2" t="inlineStr">
        <is>
          <t>kg</t>
        </is>
      </c>
      <c r="G14" s="2" t="inlineStr"/>
      <c r="H14" s="4" t="n">
        <v>7</v>
      </c>
      <c r="I14" s="2" t="inlineStr"/>
    </row>
    <row r="15">
      <c r="A15" s="2" t="inlineStr">
        <is>
          <t>ZUT-014</t>
        </is>
      </c>
      <c r="B15" s="2" t="inlineStr">
        <is>
          <t>Zwiebeln</t>
        </is>
      </c>
      <c r="C15" s="2" t="inlineStr">
        <is>
          <t>OGL Gemüsehandel GmbH, München</t>
        </is>
      </c>
      <c r="D15" s="2" t="inlineStr">
        <is>
          <t>Gemüse</t>
        </is>
      </c>
      <c r="E15" s="3" t="n">
        <v>1.5</v>
      </c>
      <c r="F15" s="2" t="inlineStr">
        <is>
          <t>kg</t>
        </is>
      </c>
      <c r="G15" s="2" t="inlineStr"/>
      <c r="H15" s="4" t="n">
        <v>7</v>
      </c>
      <c r="I15" s="2" t="inlineStr"/>
    </row>
    <row r="16">
      <c r="A16" s="2" t="inlineStr">
        <is>
          <t>ZUT-015</t>
        </is>
      </c>
      <c r="B16" s="2" t="inlineStr">
        <is>
          <t>Kaffeebohnen</t>
        </is>
      </c>
      <c r="C16" s="2" t="inlineStr">
        <is>
          <t>Elbgold GmbH, Hamburg</t>
        </is>
      </c>
      <c r="D16" s="2" t="inlineStr">
        <is>
          <t>Getränke</t>
        </is>
      </c>
      <c r="E16" s="3" t="n">
        <v>12.5</v>
      </c>
      <c r="F16" s="2" t="inlineStr">
        <is>
          <t>kg</t>
        </is>
      </c>
      <c r="G16" s="2" t="inlineStr"/>
      <c r="H16" s="4" t="n">
        <v>7</v>
      </c>
      <c r="I16" s="2" t="inlineStr"/>
    </row>
  </sheetData>
  <autoFilter ref="A1:I16"/>
  <dataValidations count="2">
    <dataValidation sqref="F2:F1000" showDropDown="0" showInputMessage="0" showErrorMessage="0" allowBlank="0" type="list">
      <formula1>"kg,g,l,ml,Stk"</formula1>
    </dataValidation>
    <dataValidation sqref="H2:H1000" showDropDown="0" showInputMessage="0" showErrorMessage="0" allowBlank="0" type="list">
      <formula1>"0,7,19"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2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6" customWidth="1" min="3" max="3"/>
    <col width="12" customWidth="1" min="4" max="4"/>
    <col width="26" customWidth="1" min="5" max="5"/>
    <col width="10" customWidth="1" min="6" max="6"/>
    <col width="10" customWidth="1" min="7" max="7"/>
    <col width="12" customWidth="1" min="8" max="8"/>
    <col width="16" customWidth="1" min="9" max="9"/>
    <col width="12" customWidth="1" min="10" max="10"/>
    <col width="16" customWidth="1" min="11" max="11"/>
  </cols>
  <sheetData>
    <row r="1">
      <c r="A1" s="1" t="inlineStr">
        <is>
          <t>Rezept-ID</t>
        </is>
      </c>
      <c r="B1" s="1" t="inlineStr">
        <is>
          <t>Rezeptname</t>
        </is>
      </c>
      <c r="C1" s="1" t="inlineStr">
        <is>
          <t>Pos</t>
        </is>
      </c>
      <c r="D1" s="1" t="inlineStr">
        <is>
          <t>Zutaten-ID</t>
        </is>
      </c>
      <c r="E1" s="1" t="inlineStr">
        <is>
          <t>Zutat</t>
        </is>
      </c>
      <c r="F1" s="1" t="inlineStr">
        <is>
          <t>Menge</t>
        </is>
      </c>
      <c r="G1" s="1" t="inlineStr">
        <is>
          <t>Mengen-Einheit</t>
        </is>
      </c>
      <c r="H1" s="1" t="inlineStr">
        <is>
          <t>Preis-Einheit Zutat</t>
        </is>
      </c>
      <c r="I1" s="1" t="inlineStr">
        <is>
          <t>Preis je Einheit Zutat (€)</t>
        </is>
      </c>
      <c r="J1" s="1" t="inlineStr">
        <is>
          <t>Umrechnungsfaktor</t>
        </is>
      </c>
      <c r="K1" s="1" t="inlineStr">
        <is>
          <t>Kosten Position (€)</t>
        </is>
      </c>
    </row>
    <row r="2">
      <c r="A2" s="2" t="inlineStr">
        <is>
          <t>REZ-001</t>
        </is>
      </c>
      <c r="B2" s="2" t="inlineStr">
        <is>
          <t>Butter-Croissant</t>
        </is>
      </c>
      <c r="C2" s="2" t="n">
        <v>1</v>
      </c>
      <c r="D2" s="2" t="inlineStr">
        <is>
          <t>ZUT-001</t>
        </is>
      </c>
      <c r="E2" s="2">
        <f>WENNFEHLER(SVERWEIS(D2;Zutaten!$A:$I;2;FALSCH);"")</f>
        <v/>
      </c>
      <c r="F2" s="5" t="n">
        <v>1</v>
      </c>
      <c r="G2" s="2" t="inlineStr">
        <is>
          <t>kg</t>
        </is>
      </c>
      <c r="H2" s="2">
        <f>WENNFEHLER(SVERWEIS(D2;Zutaten!$A:$I;6;FALSCH);"")</f>
        <v/>
      </c>
      <c r="I2" s="3">
        <f>WENNFEHLER(SVERWEIS(D2;Zutaten!$A:$I;5;FALSCH);0)</f>
        <v/>
      </c>
      <c r="J2" s="5">
        <f>WENNFEHLER(WENN(G2=H2;1;WENN(UND(H2="kg";G2="g");1/1000;WENN(UND(H2="g";G2="kg");1000;WENN(UND(H2="l";G2="ml");1/1000;WENN(UND(H2="ml";G2="l");1000;)))));0)</f>
        <v/>
      </c>
      <c r="K2" s="3">
        <f>RUNDEN(F2*I2*J2;2)</f>
        <v/>
      </c>
    </row>
    <row r="3">
      <c r="A3" s="2" t="inlineStr">
        <is>
          <t>REZ-001</t>
        </is>
      </c>
      <c r="B3" s="2" t="inlineStr">
        <is>
          <t>Butter-Croissant</t>
        </is>
      </c>
      <c r="C3" s="2" t="n">
        <v>2</v>
      </c>
      <c r="D3" s="2" t="inlineStr">
        <is>
          <t>ZUT-003</t>
        </is>
      </c>
      <c r="E3" s="2">
        <f>WENNFEHLER(SVERWEIS(D3;Zutaten!$A:$I;2;FALSCH);"")</f>
        <v/>
      </c>
      <c r="F3" s="5" t="n">
        <v>0.35</v>
      </c>
      <c r="G3" s="2" t="inlineStr">
        <is>
          <t>kg</t>
        </is>
      </c>
      <c r="H3" s="2">
        <f>WENNFEHLER(SVERWEIS(D3;Zutaten!$A:$I;6;FALSCH);"")</f>
        <v/>
      </c>
      <c r="I3" s="3">
        <f>WENNFEHLER(SVERWEIS(D3;Zutaten!$A:$I;5;FALSCH);0)</f>
        <v/>
      </c>
      <c r="J3" s="5">
        <f>WENNFEHLER(WENN(G3=H3;1;WENN(UND(H3="kg";G3="g");1/1000;WENN(UND(H3="g";G3="kg");1000;WENN(UND(H3="l";G3="ml");1/1000;WENN(UND(H3="ml";G3="l");1000;)))));0)</f>
        <v/>
      </c>
      <c r="K3" s="3">
        <f>RUNDEN(F3*I3*J3;2)</f>
        <v/>
      </c>
    </row>
    <row r="4">
      <c r="A4" s="2" t="inlineStr">
        <is>
          <t>REZ-001</t>
        </is>
      </c>
      <c r="B4" s="2" t="inlineStr">
        <is>
          <t>Butter-Croissant</t>
        </is>
      </c>
      <c r="C4" s="2" t="n">
        <v>3</v>
      </c>
      <c r="D4" s="2" t="inlineStr">
        <is>
          <t>ZUT-002</t>
        </is>
      </c>
      <c r="E4" s="2">
        <f>WENNFEHLER(SVERWEIS(D4;Zutaten!$A:$I;2;FALSCH);"")</f>
        <v/>
      </c>
      <c r="F4" s="5" t="n">
        <v>0.1</v>
      </c>
      <c r="G4" s="2" t="inlineStr">
        <is>
          <t>kg</t>
        </is>
      </c>
      <c r="H4" s="2">
        <f>WENNFEHLER(SVERWEIS(D4;Zutaten!$A:$I;6;FALSCH);"")</f>
        <v/>
      </c>
      <c r="I4" s="3">
        <f>WENNFEHLER(SVERWEIS(D4;Zutaten!$A:$I;5;FALSCH);0)</f>
        <v/>
      </c>
      <c r="J4" s="5">
        <f>WENNFEHLER(WENN(G4=H4;1;WENN(UND(H4="kg";G4="g");1/1000;WENN(UND(H4="g";G4="kg");1000;WENN(UND(H4="l";G4="ml");1/1000;WENN(UND(H4="ml";G4="l");1000;)))));0)</f>
        <v/>
      </c>
      <c r="K4" s="3">
        <f>RUNDEN(F4*I4*J4;2)</f>
        <v/>
      </c>
    </row>
    <row r="5">
      <c r="A5" s="2" t="inlineStr">
        <is>
          <t>REZ-001</t>
        </is>
      </c>
      <c r="B5" s="2" t="inlineStr">
        <is>
          <t>Butter-Croissant</t>
        </is>
      </c>
      <c r="C5" s="2" t="n">
        <v>4</v>
      </c>
      <c r="D5" s="2" t="inlineStr">
        <is>
          <t>ZUT-004</t>
        </is>
      </c>
      <c r="E5" s="2">
        <f>WENNFEHLER(SVERWEIS(D5;Zutaten!$A:$I;2;FALSCH);"")</f>
        <v/>
      </c>
      <c r="F5" s="5" t="n">
        <v>0.02</v>
      </c>
      <c r="G5" s="2" t="inlineStr">
        <is>
          <t>kg</t>
        </is>
      </c>
      <c r="H5" s="2">
        <f>WENNFEHLER(SVERWEIS(D5;Zutaten!$A:$I;6;FALSCH);"")</f>
        <v/>
      </c>
      <c r="I5" s="3">
        <f>WENNFEHLER(SVERWEIS(D5;Zutaten!$A:$I;5;FALSCH);0)</f>
        <v/>
      </c>
      <c r="J5" s="5">
        <f>WENNFEHLER(WENN(G5=H5;1;WENN(UND(H5="kg";G5="g");1/1000;WENN(UND(H5="g";G5="kg");1000;WENN(UND(H5="l";G5="ml");1/1000;WENN(UND(H5="ml";G5="l");1000;)))));0)</f>
        <v/>
      </c>
      <c r="K5" s="3">
        <f>RUNDEN(F5*I5*J5;2)</f>
        <v/>
      </c>
    </row>
    <row r="6">
      <c r="A6" s="2" t="inlineStr">
        <is>
          <t>REZ-001</t>
        </is>
      </c>
      <c r="B6" s="2" t="inlineStr">
        <is>
          <t>Butter-Croissant</t>
        </is>
      </c>
      <c r="C6" s="2" t="n">
        <v>5</v>
      </c>
      <c r="D6" s="2" t="inlineStr">
        <is>
          <t>ZUT-005</t>
        </is>
      </c>
      <c r="E6" s="2">
        <f>WENNFEHLER(SVERWEIS(D6;Zutaten!$A:$I;2;FALSCH);"")</f>
        <v/>
      </c>
      <c r="F6" s="5" t="n">
        <v>0.04</v>
      </c>
      <c r="G6" s="2" t="inlineStr">
        <is>
          <t>kg</t>
        </is>
      </c>
      <c r="H6" s="2">
        <f>WENNFEHLER(SVERWEIS(D6;Zutaten!$A:$I;6;FALSCH);"")</f>
        <v/>
      </c>
      <c r="I6" s="3">
        <f>WENNFEHLER(SVERWEIS(D6;Zutaten!$A:$I;5;FALSCH);0)</f>
        <v/>
      </c>
      <c r="J6" s="5">
        <f>WENNFEHLER(WENN(G6=H6;1;WENN(UND(H6="kg";G6="g");1/1000;WENN(UND(H6="g";G6="kg");1000;WENN(UND(H6="l";G6="ml");1/1000;WENN(UND(H6="ml";G6="l");1000;)))));0)</f>
        <v/>
      </c>
      <c r="K6" s="3">
        <f>RUNDEN(F6*I6*J6;2)</f>
        <v/>
      </c>
    </row>
    <row r="7">
      <c r="A7" s="2" t="inlineStr">
        <is>
          <t>REZ-001</t>
        </is>
      </c>
      <c r="B7" s="2" t="inlineStr">
        <is>
          <t>Butter-Croissant</t>
        </is>
      </c>
      <c r="C7" s="2" t="n">
        <v>6</v>
      </c>
      <c r="D7" s="2" t="inlineStr">
        <is>
          <t>ZUT-006</t>
        </is>
      </c>
      <c r="E7" s="2">
        <f>WENNFEHLER(SVERWEIS(D7;Zutaten!$A:$I;2;FALSCH);"")</f>
        <v/>
      </c>
      <c r="F7" s="5" t="n">
        <v>0.6</v>
      </c>
      <c r="G7" s="2" t="inlineStr">
        <is>
          <t>l</t>
        </is>
      </c>
      <c r="H7" s="2">
        <f>WENNFEHLER(SVERWEIS(D7;Zutaten!$A:$I;6;FALSCH);"")</f>
        <v/>
      </c>
      <c r="I7" s="3">
        <f>WENNFEHLER(SVERWEIS(D7;Zutaten!$A:$I;5;FALSCH);0)</f>
        <v/>
      </c>
      <c r="J7" s="5">
        <f>WENNFEHLER(WENN(G7=H7;1;WENN(UND(H7="kg";G7="g");1/1000;WENN(UND(H7="g";G7="kg");1000;WENN(UND(H7="l";G7="ml");1/1000;WENN(UND(H7="ml";G7="l");1000;)))));0)</f>
        <v/>
      </c>
      <c r="K7" s="3">
        <f>RUNDEN(F7*I7*J7;2)</f>
        <v/>
      </c>
    </row>
    <row r="8">
      <c r="A8" s="2" t="inlineStr">
        <is>
          <t>REZ-002</t>
        </is>
      </c>
      <c r="B8" s="2" t="inlineStr">
        <is>
          <t>Tomate-Mozzarella-Sandwich</t>
        </is>
      </c>
      <c r="C8" s="2" t="n">
        <v>1</v>
      </c>
      <c r="D8" s="2" t="inlineStr">
        <is>
          <t>ZUT-011</t>
        </is>
      </c>
      <c r="E8" s="2">
        <f>WENNFEHLER(SVERWEIS(D8;Zutaten!$A:$I;2;FALSCH);"")</f>
        <v/>
      </c>
      <c r="F8" s="5" t="n">
        <v>1</v>
      </c>
      <c r="G8" s="2" t="inlineStr">
        <is>
          <t>Stk</t>
        </is>
      </c>
      <c r="H8" s="2">
        <f>WENNFEHLER(SVERWEIS(D8;Zutaten!$A:$I;6;FALSCH);"")</f>
        <v/>
      </c>
      <c r="I8" s="3">
        <f>WENNFEHLER(SVERWEIS(D8;Zutaten!$A:$I;5;FALSCH);0)</f>
        <v/>
      </c>
      <c r="J8" s="5">
        <f>WENNFEHLER(WENN(G8=H8;1;WENN(UND(H8="kg";G8="g");1/1000;WENN(UND(H8="g";G8="kg");1000;WENN(UND(H8="l";G8="ml");1/1000;WENN(UND(H8="ml";G8="l");1000;)))));0)</f>
        <v/>
      </c>
      <c r="K8" s="3">
        <f>RUNDEN(F8*I8*J8;2)</f>
        <v/>
      </c>
    </row>
    <row r="9">
      <c r="A9" s="2" t="inlineStr">
        <is>
          <t>REZ-002</t>
        </is>
      </c>
      <c r="B9" s="2" t="inlineStr">
        <is>
          <t>Tomate-Mozzarella-Sandwich</t>
        </is>
      </c>
      <c r="C9" s="2" t="n">
        <v>2</v>
      </c>
      <c r="D9" s="2" t="inlineStr">
        <is>
          <t>ZUT-008</t>
        </is>
      </c>
      <c r="E9" s="2">
        <f>WENNFEHLER(SVERWEIS(D9;Zutaten!$A:$I;2;FALSCH);"")</f>
        <v/>
      </c>
      <c r="F9" s="5" t="n">
        <v>0.08</v>
      </c>
      <c r="G9" s="2" t="inlineStr">
        <is>
          <t>kg</t>
        </is>
      </c>
      <c r="H9" s="2">
        <f>WENNFEHLER(SVERWEIS(D9;Zutaten!$A:$I;6;FALSCH);"")</f>
        <v/>
      </c>
      <c r="I9" s="3">
        <f>WENNFEHLER(SVERWEIS(D9;Zutaten!$A:$I;5;FALSCH);0)</f>
        <v/>
      </c>
      <c r="J9" s="5">
        <f>WENNFEHLER(WENN(G9=H9;1;WENN(UND(H9="kg";G9="g");1/1000;WENN(UND(H9="g";G9="kg");1000;WENN(UND(H9="l";G9="ml");1/1000;WENN(UND(H9="ml";G9="l");1000;)))));0)</f>
        <v/>
      </c>
      <c r="K9" s="3">
        <f>RUNDEN(F9*I9*J9;2)</f>
        <v/>
      </c>
    </row>
    <row r="10">
      <c r="A10" s="2" t="inlineStr">
        <is>
          <t>REZ-002</t>
        </is>
      </c>
      <c r="B10" s="2" t="inlineStr">
        <is>
          <t>Tomate-Mozzarella-Sandwich</t>
        </is>
      </c>
      <c r="C10" s="2" t="n">
        <v>3</v>
      </c>
      <c r="D10" s="2" t="inlineStr">
        <is>
          <t>ZUT-009</t>
        </is>
      </c>
      <c r="E10" s="2">
        <f>WENNFEHLER(SVERWEIS(D10;Zutaten!$A:$I;2;FALSCH);"")</f>
        <v/>
      </c>
      <c r="F10" s="5" t="n">
        <v>0.08</v>
      </c>
      <c r="G10" s="2" t="inlineStr">
        <is>
          <t>kg</t>
        </is>
      </c>
      <c r="H10" s="2">
        <f>WENNFEHLER(SVERWEIS(D10;Zutaten!$A:$I;6;FALSCH);"")</f>
        <v/>
      </c>
      <c r="I10" s="3">
        <f>WENNFEHLER(SVERWEIS(D10;Zutaten!$A:$I;5;FALSCH);0)</f>
        <v/>
      </c>
      <c r="J10" s="5">
        <f>WENNFEHLER(WENN(G10=H10;1;WENN(UND(H10="kg";G10="g");1/1000;WENN(UND(H10="g";G10="kg");1000;WENN(UND(H10="l";G10="ml");1/1000;WENN(UND(H10="ml";G10="l");1000;)))));0)</f>
        <v/>
      </c>
      <c r="K10" s="3">
        <f>RUNDEN(F10*I10*J10;2)</f>
        <v/>
      </c>
    </row>
    <row r="11">
      <c r="A11" s="2" t="inlineStr">
        <is>
          <t>REZ-002</t>
        </is>
      </c>
      <c r="B11" s="2" t="inlineStr">
        <is>
          <t>Tomate-Mozzarella-Sandwich</t>
        </is>
      </c>
      <c r="C11" s="2" t="n">
        <v>4</v>
      </c>
      <c r="D11" s="2" t="inlineStr">
        <is>
          <t>ZUT-007</t>
        </is>
      </c>
      <c r="E11" s="2">
        <f>WENNFEHLER(SVERWEIS(D11;Zutaten!$A:$I;2;FALSCH);"")</f>
        <v/>
      </c>
      <c r="F11" s="5" t="n">
        <v>0.005</v>
      </c>
      <c r="G11" s="2" t="inlineStr">
        <is>
          <t>l</t>
        </is>
      </c>
      <c r="H11" s="2">
        <f>WENNFEHLER(SVERWEIS(D11;Zutaten!$A:$I;6;FALSCH);"")</f>
        <v/>
      </c>
      <c r="I11" s="3">
        <f>WENNFEHLER(SVERWEIS(D11;Zutaten!$A:$I;5;FALSCH);0)</f>
        <v/>
      </c>
      <c r="J11" s="5">
        <f>WENNFEHLER(WENN(G11=H11;1;WENN(UND(H11="kg";G11="g");1/1000;WENN(UND(H11="g";G11="kg");1000;WENN(UND(H11="l";G11="ml");1/1000;WENN(UND(H11="ml";G11="l");1000;)))));0)</f>
        <v/>
      </c>
      <c r="K11" s="3">
        <f>RUNDEN(F11*I11*J11;2)</f>
        <v/>
      </c>
    </row>
    <row r="12">
      <c r="A12" s="2" t="inlineStr">
        <is>
          <t>REZ-002</t>
        </is>
      </c>
      <c r="B12" s="2" t="inlineStr">
        <is>
          <t>Tomate-Mozzarella-Sandwich</t>
        </is>
      </c>
      <c r="C12" s="2" t="n">
        <v>5</v>
      </c>
      <c r="D12" s="2" t="inlineStr">
        <is>
          <t>ZUT-004</t>
        </is>
      </c>
      <c r="E12" s="2">
        <f>WENNFEHLER(SVERWEIS(D12;Zutaten!$A:$I;2;FALSCH);"")</f>
        <v/>
      </c>
      <c r="F12" s="5" t="n">
        <v>0.002</v>
      </c>
      <c r="G12" s="2" t="inlineStr">
        <is>
          <t>kg</t>
        </is>
      </c>
      <c r="H12" s="2">
        <f>WENNFEHLER(SVERWEIS(D12;Zutaten!$A:$I;6;FALSCH);"")</f>
        <v/>
      </c>
      <c r="I12" s="3">
        <f>WENNFEHLER(SVERWEIS(D12;Zutaten!$A:$I;5;FALSCH);0)</f>
        <v/>
      </c>
      <c r="J12" s="5">
        <f>WENNFEHLER(WENN(G12=H12;1;WENN(UND(H12="kg";G12="g");1/1000;WENN(UND(H12="g";G12="kg");1000;WENN(UND(H12="l";G12="ml");1/1000;WENN(UND(H12="ml";G12="l");1000;)))));0)</f>
        <v/>
      </c>
      <c r="K12" s="3">
        <f>RUNDEN(F12*I12*J12;2)</f>
        <v/>
      </c>
    </row>
    <row r="13">
      <c r="A13" s="2" t="inlineStr">
        <is>
          <t>REZ-003</t>
        </is>
      </c>
      <c r="B13" s="2" t="inlineStr">
        <is>
          <t>Kartoffelsuppe 0,4 l</t>
        </is>
      </c>
      <c r="C13" s="2" t="n">
        <v>1</v>
      </c>
      <c r="D13" s="2" t="inlineStr">
        <is>
          <t>ZUT-013</t>
        </is>
      </c>
      <c r="E13" s="2">
        <f>WENNFEHLER(SVERWEIS(D13;Zutaten!$A:$I;2;FALSCH);"")</f>
        <v/>
      </c>
      <c r="F13" s="5" t="n">
        <v>2.5</v>
      </c>
      <c r="G13" s="2" t="inlineStr">
        <is>
          <t>kg</t>
        </is>
      </c>
      <c r="H13" s="2">
        <f>WENNFEHLER(SVERWEIS(D13;Zutaten!$A:$I;6;FALSCH);"")</f>
        <v/>
      </c>
      <c r="I13" s="3">
        <f>WENNFEHLER(SVERWEIS(D13;Zutaten!$A:$I;5;FALSCH);0)</f>
        <v/>
      </c>
      <c r="J13" s="5">
        <f>WENNFEHLER(WENN(G13=H13;1;WENN(UND(H13="kg";G13="g");1/1000;WENN(UND(H13="g";G13="kg");1000;WENN(UND(H13="l";G13="ml");1/1000;WENN(UND(H13="ml";G13="l");1000;)))));0)</f>
        <v/>
      </c>
      <c r="K13" s="3">
        <f>RUNDEN(F13*I13*J13;2)</f>
        <v/>
      </c>
    </row>
    <row r="14">
      <c r="A14" s="2" t="inlineStr">
        <is>
          <t>REZ-003</t>
        </is>
      </c>
      <c r="B14" s="2" t="inlineStr">
        <is>
          <t>Kartoffelsuppe 0,4 l</t>
        </is>
      </c>
      <c r="C14" s="2" t="n">
        <v>2</v>
      </c>
      <c r="D14" s="2" t="inlineStr">
        <is>
          <t>ZUT-014</t>
        </is>
      </c>
      <c r="E14" s="2">
        <f>WENNFEHLER(SVERWEIS(D14;Zutaten!$A:$I;2;FALSCH);"")</f>
        <v/>
      </c>
      <c r="F14" s="5" t="n">
        <v>0.5</v>
      </c>
      <c r="G14" s="2" t="inlineStr">
        <is>
          <t>kg</t>
        </is>
      </c>
      <c r="H14" s="2">
        <f>WENNFEHLER(SVERWEIS(D14;Zutaten!$A:$I;6;FALSCH);"")</f>
        <v/>
      </c>
      <c r="I14" s="3">
        <f>WENNFEHLER(SVERWEIS(D14;Zutaten!$A:$I;5;FALSCH);0)</f>
        <v/>
      </c>
      <c r="J14" s="5">
        <f>WENNFEHLER(WENN(G14=H14;1;WENN(UND(H14="kg";G14="g");1/1000;WENN(UND(H14="g";G14="kg");1000;WENN(UND(H14="l";G14="ml");1/1000;WENN(UND(H14="ml";G14="l");1000;)))));0)</f>
        <v/>
      </c>
      <c r="K14" s="3">
        <f>RUNDEN(F14*I14*J14;2)</f>
        <v/>
      </c>
    </row>
    <row r="15">
      <c r="A15" s="2" t="inlineStr">
        <is>
          <t>REZ-003</t>
        </is>
      </c>
      <c r="B15" s="2" t="inlineStr">
        <is>
          <t>Kartoffelsuppe 0,4 l</t>
        </is>
      </c>
      <c r="C15" s="2" t="n">
        <v>3</v>
      </c>
      <c r="D15" s="2" t="inlineStr">
        <is>
          <t>ZUT-007</t>
        </is>
      </c>
      <c r="E15" s="2">
        <f>WENNFEHLER(SVERWEIS(D15;Zutaten!$A:$I;2;FALSCH);"")</f>
        <v/>
      </c>
      <c r="F15" s="5" t="n">
        <v>0.05</v>
      </c>
      <c r="G15" s="2" t="inlineStr">
        <is>
          <t>l</t>
        </is>
      </c>
      <c r="H15" s="2">
        <f>WENNFEHLER(SVERWEIS(D15;Zutaten!$A:$I;6;FALSCH);"")</f>
        <v/>
      </c>
      <c r="I15" s="3">
        <f>WENNFEHLER(SVERWEIS(D15;Zutaten!$A:$I;5;FALSCH);0)</f>
        <v/>
      </c>
      <c r="J15" s="5">
        <f>WENNFEHLER(WENN(G15=H15;1;WENN(UND(H15="kg";G15="g");1/1000;WENN(UND(H15="g";G15="kg");1000;WENN(UND(H15="l";G15="ml");1/1000;WENN(UND(H15="ml";G15="l");1000;)))));0)</f>
        <v/>
      </c>
      <c r="K15" s="3">
        <f>RUNDEN(F15*I15*J15;2)</f>
        <v/>
      </c>
    </row>
    <row r="16">
      <c r="A16" s="2" t="inlineStr">
        <is>
          <t>REZ-003</t>
        </is>
      </c>
      <c r="B16" s="2" t="inlineStr">
        <is>
          <t>Kartoffelsuppe 0,4 l</t>
        </is>
      </c>
      <c r="C16" s="2" t="n">
        <v>4</v>
      </c>
      <c r="D16" s="2" t="inlineStr">
        <is>
          <t>ZUT-004</t>
        </is>
      </c>
      <c r="E16" s="2">
        <f>WENNFEHLER(SVERWEIS(D16;Zutaten!$A:$I;2;FALSCH);"")</f>
        <v/>
      </c>
      <c r="F16" s="5" t="n">
        <v>0.03</v>
      </c>
      <c r="G16" s="2" t="inlineStr">
        <is>
          <t>kg</t>
        </is>
      </c>
      <c r="H16" s="2">
        <f>WENNFEHLER(SVERWEIS(D16;Zutaten!$A:$I;6;FALSCH);"")</f>
        <v/>
      </c>
      <c r="I16" s="3">
        <f>WENNFEHLER(SVERWEIS(D16;Zutaten!$A:$I;5;FALSCH);0)</f>
        <v/>
      </c>
      <c r="J16" s="5">
        <f>WENNFEHLER(WENN(G16=H16;1;WENN(UND(H16="kg";G16="g");1/1000;WENN(UND(H16="g";G16="kg");1000;WENN(UND(H16="l";G16="ml");1/1000;WENN(UND(H16="ml";G16="l");1000;)))));0)</f>
        <v/>
      </c>
      <c r="K16" s="3">
        <f>RUNDEN(F16*I16*J16;2)</f>
        <v/>
      </c>
    </row>
    <row r="17">
      <c r="A17" s="2" t="inlineStr">
        <is>
          <t>REZ-003</t>
        </is>
      </c>
      <c r="B17" s="2" t="inlineStr">
        <is>
          <t>Kartoffelsuppe 0,4 l</t>
        </is>
      </c>
      <c r="C17" s="2" t="n">
        <v>5</v>
      </c>
      <c r="D17" s="2" t="inlineStr">
        <is>
          <t>ZUT-006</t>
        </is>
      </c>
      <c r="E17" s="2">
        <f>WENNFEHLER(SVERWEIS(D17;Zutaten!$A:$I;2;FALSCH);"")</f>
        <v/>
      </c>
      <c r="F17" s="5" t="n">
        <v>1</v>
      </c>
      <c r="G17" s="2" t="inlineStr">
        <is>
          <t>l</t>
        </is>
      </c>
      <c r="H17" s="2">
        <f>WENNFEHLER(SVERWEIS(D17;Zutaten!$A:$I;6;FALSCH);"")</f>
        <v/>
      </c>
      <c r="I17" s="3">
        <f>WENNFEHLER(SVERWEIS(D17;Zutaten!$A:$I;5;FALSCH);0)</f>
        <v/>
      </c>
      <c r="J17" s="5">
        <f>WENNFEHLER(WENN(G17=H17;1;WENN(UND(H17="kg";G17="g");1/1000;WENN(UND(H17="g";G17="kg");1000;WENN(UND(H17="l";G17="ml");1/1000;WENN(UND(H17="ml";G17="l");1000;)))));0)</f>
        <v/>
      </c>
      <c r="K17" s="3">
        <f>RUNDEN(F17*I17*J17;2)</f>
        <v/>
      </c>
    </row>
    <row r="18">
      <c r="A18" s="2" t="inlineStr">
        <is>
          <t>REZ-004</t>
        </is>
      </c>
      <c r="B18" s="2" t="inlineStr">
        <is>
          <t>Hähnchen-Panini</t>
        </is>
      </c>
      <c r="C18" s="2" t="n">
        <v>1</v>
      </c>
      <c r="D18" s="2" t="inlineStr">
        <is>
          <t>ZUT-011</t>
        </is>
      </c>
      <c r="E18" s="2">
        <f>WENNFEHLER(SVERWEIS(D18;Zutaten!$A:$I;2;FALSCH);"")</f>
        <v/>
      </c>
      <c r="F18" s="5" t="n">
        <v>1</v>
      </c>
      <c r="G18" s="2" t="inlineStr">
        <is>
          <t>Stk</t>
        </is>
      </c>
      <c r="H18" s="2">
        <f>WENNFEHLER(SVERWEIS(D18;Zutaten!$A:$I;6;FALSCH);"")</f>
        <v/>
      </c>
      <c r="I18" s="3">
        <f>WENNFEHLER(SVERWEIS(D18;Zutaten!$A:$I;5;FALSCH);0)</f>
        <v/>
      </c>
      <c r="J18" s="5">
        <f>WENNFEHLER(WENN(G18=H18;1;WENN(UND(H18="kg";G18="g");1/1000;WENN(UND(H18="g";G18="kg");1000;WENN(UND(H18="l";G18="ml");1/1000;WENN(UND(H18="ml";G18="l");1000;)))));0)</f>
        <v/>
      </c>
      <c r="K18" s="3">
        <f>RUNDEN(F18*I18*J18;2)</f>
        <v/>
      </c>
    </row>
    <row r="19">
      <c r="A19" s="2" t="inlineStr">
        <is>
          <t>REZ-004</t>
        </is>
      </c>
      <c r="B19" s="2" t="inlineStr">
        <is>
          <t>Hähnchen-Panini</t>
        </is>
      </c>
      <c r="C19" s="2" t="n">
        <v>2</v>
      </c>
      <c r="D19" s="2" t="inlineStr">
        <is>
          <t>ZUT-010</t>
        </is>
      </c>
      <c r="E19" s="2">
        <f>WENNFEHLER(SVERWEIS(D19;Zutaten!$A:$I;2;FALSCH);"")</f>
        <v/>
      </c>
      <c r="F19" s="5" t="n">
        <v>0.12</v>
      </c>
      <c r="G19" s="2" t="inlineStr">
        <is>
          <t>kg</t>
        </is>
      </c>
      <c r="H19" s="2">
        <f>WENNFEHLER(SVERWEIS(D19;Zutaten!$A:$I;6;FALSCH);"")</f>
        <v/>
      </c>
      <c r="I19" s="3">
        <f>WENNFEHLER(SVERWEIS(D19;Zutaten!$A:$I;5;FALSCH);0)</f>
        <v/>
      </c>
      <c r="J19" s="5">
        <f>WENNFEHLER(WENN(G19=H19;1;WENN(UND(H19="kg";G19="g");1/1000;WENN(UND(H19="g";G19="kg");1000;WENN(UND(H19="l";G19="ml");1/1000;WENN(UND(H19="ml";G19="l");1000;)))));0)</f>
        <v/>
      </c>
      <c r="K19" s="3">
        <f>RUNDEN(F19*I19*J19;2)</f>
        <v/>
      </c>
    </row>
    <row r="20">
      <c r="A20" s="2" t="inlineStr">
        <is>
          <t>REZ-004</t>
        </is>
      </c>
      <c r="B20" s="2" t="inlineStr">
        <is>
          <t>Hähnchen-Panini</t>
        </is>
      </c>
      <c r="C20" s="2" t="n">
        <v>3</v>
      </c>
      <c r="D20" s="2" t="inlineStr">
        <is>
          <t>ZUT-012</t>
        </is>
      </c>
      <c r="E20" s="2">
        <f>WENNFEHLER(SVERWEIS(D20;Zutaten!$A:$I;2;FALSCH);"")</f>
        <v/>
      </c>
      <c r="F20" s="5" t="n">
        <v>0.02</v>
      </c>
      <c r="G20" s="2" t="inlineStr">
        <is>
          <t>kg</t>
        </is>
      </c>
      <c r="H20" s="2">
        <f>WENNFEHLER(SVERWEIS(D20;Zutaten!$A:$I;6;FALSCH);"")</f>
        <v/>
      </c>
      <c r="I20" s="3">
        <f>WENNFEHLER(SVERWEIS(D20;Zutaten!$A:$I;5;FALSCH);0)</f>
        <v/>
      </c>
      <c r="J20" s="5">
        <f>WENNFEHLER(WENN(G20=H20;1;WENN(UND(H20="kg";G20="g");1/1000;WENN(UND(H20="g";G20="kg");1000;WENN(UND(H20="l";G20="ml");1/1000;WENN(UND(H20="ml";G20="l");1000;)))));0)</f>
        <v/>
      </c>
      <c r="K20" s="3">
        <f>RUNDEN(F20*I20*J20;2)</f>
        <v/>
      </c>
    </row>
    <row r="21">
      <c r="A21" s="2" t="inlineStr">
        <is>
          <t>REZ-004</t>
        </is>
      </c>
      <c r="B21" s="2" t="inlineStr">
        <is>
          <t>Hähnchen-Panini</t>
        </is>
      </c>
      <c r="C21" s="2" t="n">
        <v>4</v>
      </c>
      <c r="D21" s="2" t="inlineStr">
        <is>
          <t>ZUT-008</t>
        </is>
      </c>
      <c r="E21" s="2">
        <f>WENNFEHLER(SVERWEIS(D21;Zutaten!$A:$I;2;FALSCH);"")</f>
        <v/>
      </c>
      <c r="F21" s="5" t="n">
        <v>0.04</v>
      </c>
      <c r="G21" s="2" t="inlineStr">
        <is>
          <t>kg</t>
        </is>
      </c>
      <c r="H21" s="2">
        <f>WENNFEHLER(SVERWEIS(D21;Zutaten!$A:$I;6;FALSCH);"")</f>
        <v/>
      </c>
      <c r="I21" s="3">
        <f>WENNFEHLER(SVERWEIS(D21;Zutaten!$A:$I;5;FALSCH);0)</f>
        <v/>
      </c>
      <c r="J21" s="5">
        <f>WENNFEHLER(WENN(G21=H21;1;WENN(UND(H21="kg";G21="g");1/1000;WENN(UND(H21="g";G21="kg");1000;WENN(UND(H21="l";G21="ml");1/1000;WENN(UND(H21="ml";G21="l");1000;)))));0)</f>
        <v/>
      </c>
      <c r="K21" s="3">
        <f>RUNDEN(F21*I21*J21;2)</f>
        <v/>
      </c>
    </row>
    <row r="22">
      <c r="A22" s="2" t="inlineStr">
        <is>
          <t>REZ-004</t>
        </is>
      </c>
      <c r="B22" s="2" t="inlineStr">
        <is>
          <t>Hähnchen-Panini</t>
        </is>
      </c>
      <c r="C22" s="2" t="n">
        <v>5</v>
      </c>
      <c r="D22" s="2" t="inlineStr">
        <is>
          <t>ZUT-014</t>
        </is>
      </c>
      <c r="E22" s="2">
        <f>WENNFEHLER(SVERWEIS(D22;Zutaten!$A:$I;2;FALSCH);"")</f>
        <v/>
      </c>
      <c r="F22" s="5" t="n">
        <v>0.02</v>
      </c>
      <c r="G22" s="2" t="inlineStr">
        <is>
          <t>kg</t>
        </is>
      </c>
      <c r="H22" s="2">
        <f>WENNFEHLER(SVERWEIS(D22;Zutaten!$A:$I;6;FALSCH);"")</f>
        <v/>
      </c>
      <c r="I22" s="3">
        <f>WENNFEHLER(SVERWEIS(D22;Zutaten!$A:$I;5;FALSCH);0)</f>
        <v/>
      </c>
      <c r="J22" s="5">
        <f>WENNFEHLER(WENN(G22=H22;1;WENN(UND(H22="kg";G22="g");1/1000;WENN(UND(H22="g";G22="kg");1000;WENN(UND(H22="l";G22="ml");1/1000;WENN(UND(H22="ml";G22="l");1000;)))));0)</f>
        <v/>
      </c>
      <c r="K22" s="3">
        <f>RUNDEN(F22*I22*J22;2)</f>
        <v/>
      </c>
    </row>
    <row r="23">
      <c r="A23" s="2" t="inlineStr">
        <is>
          <t>REZ-004</t>
        </is>
      </c>
      <c r="B23" s="2" t="inlineStr">
        <is>
          <t>Hähnchen-Panini</t>
        </is>
      </c>
      <c r="C23" s="2" t="n">
        <v>6</v>
      </c>
      <c r="D23" s="2" t="inlineStr">
        <is>
          <t>ZUT-007</t>
        </is>
      </c>
      <c r="E23" s="2">
        <f>WENNFEHLER(SVERWEIS(D23;Zutaten!$A:$I;2;FALSCH);"")</f>
        <v/>
      </c>
      <c r="F23" s="5" t="n">
        <v>0.005</v>
      </c>
      <c r="G23" s="2" t="inlineStr">
        <is>
          <t>l</t>
        </is>
      </c>
      <c r="H23" s="2">
        <f>WENNFEHLER(SVERWEIS(D23;Zutaten!$A:$I;6;FALSCH);"")</f>
        <v/>
      </c>
      <c r="I23" s="3">
        <f>WENNFEHLER(SVERWEIS(D23;Zutaten!$A:$I;5;FALSCH);0)</f>
        <v/>
      </c>
      <c r="J23" s="5">
        <f>WENNFEHLER(WENN(G23=H23;1;WENN(UND(H23="kg";G23="g");1/1000;WENN(UND(H23="g";G23="kg");1000;WENN(UND(H23="l";G23="ml");1/1000;WENN(UND(H23="ml";G23="l");1000;)))));0)</f>
        <v/>
      </c>
      <c r="K23" s="3">
        <f>RUNDEN(F23*I23*J23;2)</f>
        <v/>
      </c>
    </row>
    <row r="24">
      <c r="A24" s="2" t="inlineStr">
        <is>
          <t>REZ-004</t>
        </is>
      </c>
      <c r="B24" s="2" t="inlineStr">
        <is>
          <t>Hähnchen-Panini</t>
        </is>
      </c>
      <c r="C24" s="2" t="n">
        <v>7</v>
      </c>
      <c r="D24" s="2" t="inlineStr">
        <is>
          <t>ZUT-004</t>
        </is>
      </c>
      <c r="E24" s="2">
        <f>WENNFEHLER(SVERWEIS(D24;Zutaten!$A:$I;2;FALSCH);"")</f>
        <v/>
      </c>
      <c r="F24" s="5" t="n">
        <v>0.002</v>
      </c>
      <c r="G24" s="2" t="inlineStr">
        <is>
          <t>kg</t>
        </is>
      </c>
      <c r="H24" s="2">
        <f>WENNFEHLER(SVERWEIS(D24;Zutaten!$A:$I;6;FALSCH);"")</f>
        <v/>
      </c>
      <c r="I24" s="3">
        <f>WENNFEHLER(SVERWEIS(D24;Zutaten!$A:$I;5;FALSCH);0)</f>
        <v/>
      </c>
      <c r="J24" s="5">
        <f>WENNFEHLER(WENN(G24=H24;1;WENN(UND(H24="kg";G24="g");1/1000;WENN(UND(H24="g";G24="kg");1000;WENN(UND(H24="l";G24="ml");1/1000;WENN(UND(H24="ml";G24="l");1000;)))));0)</f>
        <v/>
      </c>
      <c r="K24" s="3">
        <f>RUNDEN(F24*I24*J24;2)</f>
        <v/>
      </c>
    </row>
    <row r="25">
      <c r="A25" s="2" t="inlineStr">
        <is>
          <t>REZ-005</t>
        </is>
      </c>
      <c r="B25" s="2" t="inlineStr">
        <is>
          <t>Caffè Latte 0,3 l</t>
        </is>
      </c>
      <c r="C25" s="2" t="n">
        <v>1</v>
      </c>
      <c r="D25" s="2" t="inlineStr">
        <is>
          <t>ZUT-015</t>
        </is>
      </c>
      <c r="E25" s="2">
        <f>WENNFEHLER(SVERWEIS(D25;Zutaten!$A:$I;2;FALSCH);"")</f>
        <v/>
      </c>
      <c r="F25" s="5" t="n">
        <v>0.014</v>
      </c>
      <c r="G25" s="2" t="inlineStr">
        <is>
          <t>kg</t>
        </is>
      </c>
      <c r="H25" s="2">
        <f>WENNFEHLER(SVERWEIS(D25;Zutaten!$A:$I;6;FALSCH);"")</f>
        <v/>
      </c>
      <c r="I25" s="3">
        <f>WENNFEHLER(SVERWEIS(D25;Zutaten!$A:$I;5;FALSCH);0)</f>
        <v/>
      </c>
      <c r="J25" s="5">
        <f>WENNFEHLER(WENN(G25=H25;1;WENN(UND(H25="kg";G25="g");1/1000;WENN(UND(H25="g";G25="kg");1000;WENN(UND(H25="l";G25="ml");1/1000;WENN(UND(H25="ml";G25="l");1000;)))));0)</f>
        <v/>
      </c>
      <c r="K25" s="3">
        <f>RUNDEN(F25*I25*J25;2)</f>
        <v/>
      </c>
    </row>
    <row r="26">
      <c r="A26" s="2" t="inlineStr">
        <is>
          <t>REZ-005</t>
        </is>
      </c>
      <c r="B26" s="2" t="inlineStr">
        <is>
          <t>Caffè Latte 0,3 l</t>
        </is>
      </c>
      <c r="C26" s="2" t="n">
        <v>2</v>
      </c>
      <c r="D26" s="2" t="inlineStr">
        <is>
          <t>ZUT-006</t>
        </is>
      </c>
      <c r="E26" s="2">
        <f>WENNFEHLER(SVERWEIS(D26;Zutaten!$A:$I;2;FALSCH);"")</f>
        <v/>
      </c>
      <c r="F26" s="5" t="n">
        <v>0.2</v>
      </c>
      <c r="G26" s="2" t="inlineStr">
        <is>
          <t>l</t>
        </is>
      </c>
      <c r="H26" s="2">
        <f>WENNFEHLER(SVERWEIS(D26;Zutaten!$A:$I;6;FALSCH);"")</f>
        <v/>
      </c>
      <c r="I26" s="3">
        <f>WENNFEHLER(SVERWEIS(D26;Zutaten!$A:$I;5;FALSCH);0)</f>
        <v/>
      </c>
      <c r="J26" s="5">
        <f>WENNFEHLER(WENN(G26=H26;1;WENN(UND(H26="kg";G26="g");1/1000;WENN(UND(H26="g";G26="kg");1000;WENN(UND(H26="l";G26="ml");1/1000;WENN(UND(H26="ml";G26="l");1000;)))));0)</f>
        <v/>
      </c>
      <c r="K26" s="3">
        <f>RUNDEN(F26*I26*J26;2)</f>
        <v/>
      </c>
    </row>
    <row r="27">
      <c r="E27">
        <f>WENNFEHLER(SVERWEIS(D27;Zutaten!$A:$I;2;FALSCH);"")</f>
        <v/>
      </c>
      <c r="F27" s="6" t="n"/>
      <c r="H27">
        <f>WENNFEHLER(SVERWEIS(D27;Zutaten!$A:$I;6;FALSCH);"")</f>
        <v/>
      </c>
      <c r="I27" s="7">
        <f>WENNFEHLER(SVERWEIS(D27;Zutaten!$A:$I;5;FALSCH);0)</f>
        <v/>
      </c>
      <c r="J27" s="6">
        <f>WENNFEHLER(WENN(G27=H27;1;WENN(UND(H27="kg";G27="g");1/1000;WENN(UND(H27="g";G27="kg");1000;WENN(UND(H27="l";G27="ml");1/1000;WENN(UND(H27="ml";G27="l");1000;)))));0)</f>
        <v/>
      </c>
      <c r="K27" s="7">
        <f>RUNDEN(F27*I27*J27;2)</f>
        <v/>
      </c>
    </row>
    <row r="28">
      <c r="E28">
        <f>WENNFEHLER(SVERWEIS(D28;Zutaten!$A:$I;2;FALSCH);"")</f>
        <v/>
      </c>
      <c r="F28" s="6" t="n"/>
      <c r="H28">
        <f>WENNFEHLER(SVERWEIS(D28;Zutaten!$A:$I;6;FALSCH);"")</f>
        <v/>
      </c>
      <c r="I28" s="7">
        <f>WENNFEHLER(SVERWEIS(D28;Zutaten!$A:$I;5;FALSCH);0)</f>
        <v/>
      </c>
      <c r="J28" s="6">
        <f>WENNFEHLER(WENN(G28=H28;1;WENN(UND(H28="kg";G28="g");1/1000;WENN(UND(H28="g";G28="kg");1000;WENN(UND(H28="l";G28="ml");1/1000;WENN(UND(H28="ml";G28="l");1000;)))));0)</f>
        <v/>
      </c>
      <c r="K28" s="7">
        <f>RUNDEN(F28*I28*J28;2)</f>
        <v/>
      </c>
    </row>
    <row r="29">
      <c r="E29">
        <f>WENNFEHLER(SVERWEIS(D29;Zutaten!$A:$I;2;FALSCH);"")</f>
        <v/>
      </c>
      <c r="F29" s="6" t="n"/>
      <c r="H29">
        <f>WENNFEHLER(SVERWEIS(D29;Zutaten!$A:$I;6;FALSCH);"")</f>
        <v/>
      </c>
      <c r="I29" s="7">
        <f>WENNFEHLER(SVERWEIS(D29;Zutaten!$A:$I;5;FALSCH);0)</f>
        <v/>
      </c>
      <c r="J29" s="6">
        <f>WENNFEHLER(WENN(G29=H29;1;WENN(UND(H29="kg";G29="g");1/1000;WENN(UND(H29="g";G29="kg");1000;WENN(UND(H29="l";G29="ml");1/1000;WENN(UND(H29="ml";G29="l");1000;)))));0)</f>
        <v/>
      </c>
      <c r="K29" s="7">
        <f>RUNDEN(F29*I29*J29;2)</f>
        <v/>
      </c>
    </row>
    <row r="30">
      <c r="E30">
        <f>WENNFEHLER(SVERWEIS(D30;Zutaten!$A:$I;2;FALSCH);"")</f>
        <v/>
      </c>
      <c r="F30" s="6" t="n"/>
      <c r="H30">
        <f>WENNFEHLER(SVERWEIS(D30;Zutaten!$A:$I;6;FALSCH);"")</f>
        <v/>
      </c>
      <c r="I30" s="7">
        <f>WENNFEHLER(SVERWEIS(D30;Zutaten!$A:$I;5;FALSCH);0)</f>
        <v/>
      </c>
      <c r="J30" s="6">
        <f>WENNFEHLER(WENN(G30=H30;1;WENN(UND(H30="kg";G30="g");1/1000;WENN(UND(H30="g";G30="kg");1000;WENN(UND(H30="l";G30="ml");1/1000;WENN(UND(H30="ml";G30="l");1000;)))));0)</f>
        <v/>
      </c>
      <c r="K30" s="7">
        <f>RUNDEN(F30*I30*J30;2)</f>
        <v/>
      </c>
    </row>
    <row r="31">
      <c r="E31">
        <f>WENNFEHLER(SVERWEIS(D31;Zutaten!$A:$I;2;FALSCH);"")</f>
        <v/>
      </c>
      <c r="F31" s="6" t="n"/>
      <c r="H31">
        <f>WENNFEHLER(SVERWEIS(D31;Zutaten!$A:$I;6;FALSCH);"")</f>
        <v/>
      </c>
      <c r="I31" s="7">
        <f>WENNFEHLER(SVERWEIS(D31;Zutaten!$A:$I;5;FALSCH);0)</f>
        <v/>
      </c>
      <c r="J31" s="6">
        <f>WENNFEHLER(WENN(G31=H31;1;WENN(UND(H31="kg";G31="g");1/1000;WENN(UND(H31="g";G31="kg");1000;WENN(UND(H31="l";G31="ml");1/1000;WENN(UND(H31="ml";G31="l");1000;)))));0)</f>
        <v/>
      </c>
      <c r="K31" s="7">
        <f>RUNDEN(F31*I31*J31;2)</f>
        <v/>
      </c>
    </row>
    <row r="32">
      <c r="E32">
        <f>WENNFEHLER(SVERWEIS(D32;Zutaten!$A:$I;2;FALSCH);"")</f>
        <v/>
      </c>
      <c r="F32" s="6" t="n"/>
      <c r="H32">
        <f>WENNFEHLER(SVERWEIS(D32;Zutaten!$A:$I;6;FALSCH);"")</f>
        <v/>
      </c>
      <c r="I32" s="7">
        <f>WENNFEHLER(SVERWEIS(D32;Zutaten!$A:$I;5;FALSCH);0)</f>
        <v/>
      </c>
      <c r="J32" s="6">
        <f>WENNFEHLER(WENN(G32=H32;1;WENN(UND(H32="kg";G32="g");1/1000;WENN(UND(H32="g";G32="kg");1000;WENN(UND(H32="l";G32="ml");1/1000;WENN(UND(H32="ml";G32="l");1000;)))));0)</f>
        <v/>
      </c>
      <c r="K32" s="7">
        <f>RUNDEN(F32*I32*J32;2)</f>
        <v/>
      </c>
    </row>
    <row r="33">
      <c r="E33">
        <f>WENNFEHLER(SVERWEIS(D33;Zutaten!$A:$I;2;FALSCH);"")</f>
        <v/>
      </c>
      <c r="F33" s="6" t="n"/>
      <c r="H33">
        <f>WENNFEHLER(SVERWEIS(D33;Zutaten!$A:$I;6;FALSCH);"")</f>
        <v/>
      </c>
      <c r="I33" s="7">
        <f>WENNFEHLER(SVERWEIS(D33;Zutaten!$A:$I;5;FALSCH);0)</f>
        <v/>
      </c>
      <c r="J33" s="6">
        <f>WENNFEHLER(WENN(G33=H33;1;WENN(UND(H33="kg";G33="g");1/1000;WENN(UND(H33="g";G33="kg");1000;WENN(UND(H33="l";G33="ml");1/1000;WENN(UND(H33="ml";G33="l");1000;)))));0)</f>
        <v/>
      </c>
      <c r="K33" s="7">
        <f>RUNDEN(F33*I33*J33;2)</f>
        <v/>
      </c>
    </row>
    <row r="34">
      <c r="E34">
        <f>WENNFEHLER(SVERWEIS(D34;Zutaten!$A:$I;2;FALSCH);"")</f>
        <v/>
      </c>
      <c r="F34" s="6" t="n"/>
      <c r="H34">
        <f>WENNFEHLER(SVERWEIS(D34;Zutaten!$A:$I;6;FALSCH);"")</f>
        <v/>
      </c>
      <c r="I34" s="7">
        <f>WENNFEHLER(SVERWEIS(D34;Zutaten!$A:$I;5;FALSCH);0)</f>
        <v/>
      </c>
      <c r="J34" s="6">
        <f>WENNFEHLER(WENN(G34=H34;1;WENN(UND(H34="kg";G34="g");1/1000;WENN(UND(H34="g";G34="kg");1000;WENN(UND(H34="l";G34="ml");1/1000;WENN(UND(H34="ml";G34="l");1000;)))));0)</f>
        <v/>
      </c>
      <c r="K34" s="7">
        <f>RUNDEN(F34*I34*J34;2)</f>
        <v/>
      </c>
    </row>
    <row r="35">
      <c r="E35">
        <f>WENNFEHLER(SVERWEIS(D35;Zutaten!$A:$I;2;FALSCH);"")</f>
        <v/>
      </c>
      <c r="F35" s="6" t="n"/>
      <c r="H35">
        <f>WENNFEHLER(SVERWEIS(D35;Zutaten!$A:$I;6;FALSCH);"")</f>
        <v/>
      </c>
      <c r="I35" s="7">
        <f>WENNFEHLER(SVERWEIS(D35;Zutaten!$A:$I;5;FALSCH);0)</f>
        <v/>
      </c>
      <c r="J35" s="6">
        <f>WENNFEHLER(WENN(G35=H35;1;WENN(UND(H35="kg";G35="g");1/1000;WENN(UND(H35="g";G35="kg");1000;WENN(UND(H35="l";G35="ml");1/1000;WENN(UND(H35="ml";G35="l");1000;)))));0)</f>
        <v/>
      </c>
      <c r="K35" s="7">
        <f>RUNDEN(F35*I35*J35;2)</f>
        <v/>
      </c>
    </row>
    <row r="36">
      <c r="E36">
        <f>WENNFEHLER(SVERWEIS(D36;Zutaten!$A:$I;2;FALSCH);"")</f>
        <v/>
      </c>
      <c r="F36" s="6" t="n"/>
      <c r="H36">
        <f>WENNFEHLER(SVERWEIS(D36;Zutaten!$A:$I;6;FALSCH);"")</f>
        <v/>
      </c>
      <c r="I36" s="7">
        <f>WENNFEHLER(SVERWEIS(D36;Zutaten!$A:$I;5;FALSCH);0)</f>
        <v/>
      </c>
      <c r="J36" s="6">
        <f>WENNFEHLER(WENN(G36=H36;1;WENN(UND(H36="kg";G36="g");1/1000;WENN(UND(H36="g";G36="kg");1000;WENN(UND(H36="l";G36="ml");1/1000;WENN(UND(H36="ml";G36="l");1000;)))));0)</f>
        <v/>
      </c>
      <c r="K36" s="7">
        <f>RUNDEN(F36*I36*J36;2)</f>
        <v/>
      </c>
    </row>
    <row r="37">
      <c r="E37">
        <f>WENNFEHLER(SVERWEIS(D37;Zutaten!$A:$I;2;FALSCH);"")</f>
        <v/>
      </c>
      <c r="F37" s="6" t="n"/>
      <c r="H37">
        <f>WENNFEHLER(SVERWEIS(D37;Zutaten!$A:$I;6;FALSCH);"")</f>
        <v/>
      </c>
      <c r="I37" s="7">
        <f>WENNFEHLER(SVERWEIS(D37;Zutaten!$A:$I;5;FALSCH);0)</f>
        <v/>
      </c>
      <c r="J37" s="6">
        <f>WENNFEHLER(WENN(G37=H37;1;WENN(UND(H37="kg";G37="g");1/1000;WENN(UND(H37="g";G37="kg");1000;WENN(UND(H37="l";G37="ml");1/1000;WENN(UND(H37="ml";G37="l");1000;)))));0)</f>
        <v/>
      </c>
      <c r="K37" s="7">
        <f>RUNDEN(F37*I37*J37;2)</f>
        <v/>
      </c>
    </row>
    <row r="38">
      <c r="E38">
        <f>WENNFEHLER(SVERWEIS(D38;Zutaten!$A:$I;2;FALSCH);"")</f>
        <v/>
      </c>
      <c r="F38" s="6" t="n"/>
      <c r="H38">
        <f>WENNFEHLER(SVERWEIS(D38;Zutaten!$A:$I;6;FALSCH);"")</f>
        <v/>
      </c>
      <c r="I38" s="7">
        <f>WENNFEHLER(SVERWEIS(D38;Zutaten!$A:$I;5;FALSCH);0)</f>
        <v/>
      </c>
      <c r="J38" s="6">
        <f>WENNFEHLER(WENN(G38=H38;1;WENN(UND(H38="kg";G38="g");1/1000;WENN(UND(H38="g";G38="kg");1000;WENN(UND(H38="l";G38="ml");1/1000;WENN(UND(H38="ml";G38="l");1000;)))));0)</f>
        <v/>
      </c>
      <c r="K38" s="7">
        <f>RUNDEN(F38*I38*J38;2)</f>
        <v/>
      </c>
    </row>
    <row r="39">
      <c r="E39">
        <f>WENNFEHLER(SVERWEIS(D39;Zutaten!$A:$I;2;FALSCH);"")</f>
        <v/>
      </c>
      <c r="F39" s="6" t="n"/>
      <c r="H39">
        <f>WENNFEHLER(SVERWEIS(D39;Zutaten!$A:$I;6;FALSCH);"")</f>
        <v/>
      </c>
      <c r="I39" s="7">
        <f>WENNFEHLER(SVERWEIS(D39;Zutaten!$A:$I;5;FALSCH);0)</f>
        <v/>
      </c>
      <c r="J39" s="6">
        <f>WENNFEHLER(WENN(G39=H39;1;WENN(UND(H39="kg";G39="g");1/1000;WENN(UND(H39="g";G39="kg");1000;WENN(UND(H39="l";G39="ml");1/1000;WENN(UND(H39="ml";G39="l");1000;)))));0)</f>
        <v/>
      </c>
      <c r="K39" s="7">
        <f>RUNDEN(F39*I39*J39;2)</f>
        <v/>
      </c>
    </row>
    <row r="40">
      <c r="E40">
        <f>WENNFEHLER(SVERWEIS(D40;Zutaten!$A:$I;2;FALSCH);"")</f>
        <v/>
      </c>
      <c r="F40" s="6" t="n"/>
      <c r="H40">
        <f>WENNFEHLER(SVERWEIS(D40;Zutaten!$A:$I;6;FALSCH);"")</f>
        <v/>
      </c>
      <c r="I40" s="7">
        <f>WENNFEHLER(SVERWEIS(D40;Zutaten!$A:$I;5;FALSCH);0)</f>
        <v/>
      </c>
      <c r="J40" s="6">
        <f>WENNFEHLER(WENN(G40=H40;1;WENN(UND(H40="kg";G40="g");1/1000;WENN(UND(H40="g";G40="kg");1000;WENN(UND(H40="l";G40="ml");1/1000;WENN(UND(H40="ml";G40="l");1000;)))));0)</f>
        <v/>
      </c>
      <c r="K40" s="7">
        <f>RUNDEN(F40*I40*J40;2)</f>
        <v/>
      </c>
    </row>
    <row r="41">
      <c r="E41">
        <f>WENNFEHLER(SVERWEIS(D41;Zutaten!$A:$I;2;FALSCH);"")</f>
        <v/>
      </c>
      <c r="F41" s="6" t="n"/>
      <c r="H41">
        <f>WENNFEHLER(SVERWEIS(D41;Zutaten!$A:$I;6;FALSCH);"")</f>
        <v/>
      </c>
      <c r="I41" s="7">
        <f>WENNFEHLER(SVERWEIS(D41;Zutaten!$A:$I;5;FALSCH);0)</f>
        <v/>
      </c>
      <c r="J41" s="6">
        <f>WENNFEHLER(WENN(G41=H41;1;WENN(UND(H41="kg";G41="g");1/1000;WENN(UND(H41="g";G41="kg");1000;WENN(UND(H41="l";G41="ml");1/1000;WENN(UND(H41="ml";G41="l");1000;)))));0)</f>
        <v/>
      </c>
      <c r="K41" s="7">
        <f>RUNDEN(F41*I41*J41;2)</f>
        <v/>
      </c>
    </row>
    <row r="42">
      <c r="E42">
        <f>WENNFEHLER(SVERWEIS(D42;Zutaten!$A:$I;2;FALSCH);"")</f>
        <v/>
      </c>
      <c r="F42" s="6" t="n"/>
      <c r="H42">
        <f>WENNFEHLER(SVERWEIS(D42;Zutaten!$A:$I;6;FALSCH);"")</f>
        <v/>
      </c>
      <c r="I42" s="7">
        <f>WENNFEHLER(SVERWEIS(D42;Zutaten!$A:$I;5;FALSCH);0)</f>
        <v/>
      </c>
      <c r="J42" s="6">
        <f>WENNFEHLER(WENN(G42=H42;1;WENN(UND(H42="kg";G42="g");1/1000;WENN(UND(H42="g";G42="kg");1000;WENN(UND(H42="l";G42="ml");1/1000;WENN(UND(H42="ml";G42="l");1000;)))));0)</f>
        <v/>
      </c>
      <c r="K42" s="7">
        <f>RUNDEN(F42*I42*J42;2)</f>
        <v/>
      </c>
    </row>
    <row r="43">
      <c r="E43">
        <f>WENNFEHLER(SVERWEIS(D43;Zutaten!$A:$I;2;FALSCH);"")</f>
        <v/>
      </c>
      <c r="F43" s="6" t="n"/>
      <c r="H43">
        <f>WENNFEHLER(SVERWEIS(D43;Zutaten!$A:$I;6;FALSCH);"")</f>
        <v/>
      </c>
      <c r="I43" s="7">
        <f>WENNFEHLER(SVERWEIS(D43;Zutaten!$A:$I;5;FALSCH);0)</f>
        <v/>
      </c>
      <c r="J43" s="6">
        <f>WENNFEHLER(WENN(G43=H43;1;WENN(UND(H43="kg";G43="g");1/1000;WENN(UND(H43="g";G43="kg");1000;WENN(UND(H43="l";G43="ml");1/1000;WENN(UND(H43="ml";G43="l");1000;)))));0)</f>
        <v/>
      </c>
      <c r="K43" s="7">
        <f>RUNDEN(F43*I43*J43;2)</f>
        <v/>
      </c>
    </row>
    <row r="44">
      <c r="E44">
        <f>WENNFEHLER(SVERWEIS(D44;Zutaten!$A:$I;2;FALSCH);"")</f>
        <v/>
      </c>
      <c r="F44" s="6" t="n"/>
      <c r="H44">
        <f>WENNFEHLER(SVERWEIS(D44;Zutaten!$A:$I;6;FALSCH);"")</f>
        <v/>
      </c>
      <c r="I44" s="7">
        <f>WENNFEHLER(SVERWEIS(D44;Zutaten!$A:$I;5;FALSCH);0)</f>
        <v/>
      </c>
      <c r="J44" s="6">
        <f>WENNFEHLER(WENN(G44=H44;1;WENN(UND(H44="kg";G44="g");1/1000;WENN(UND(H44="g";G44="kg");1000;WENN(UND(H44="l";G44="ml");1/1000;WENN(UND(H44="ml";G44="l");1000;)))));0)</f>
        <v/>
      </c>
      <c r="K44" s="7">
        <f>RUNDEN(F44*I44*J44;2)</f>
        <v/>
      </c>
    </row>
    <row r="45">
      <c r="E45">
        <f>WENNFEHLER(SVERWEIS(D45;Zutaten!$A:$I;2;FALSCH);"")</f>
        <v/>
      </c>
      <c r="F45" s="6" t="n"/>
      <c r="H45">
        <f>WENNFEHLER(SVERWEIS(D45;Zutaten!$A:$I;6;FALSCH);"")</f>
        <v/>
      </c>
      <c r="I45" s="7">
        <f>WENNFEHLER(SVERWEIS(D45;Zutaten!$A:$I;5;FALSCH);0)</f>
        <v/>
      </c>
      <c r="J45" s="6">
        <f>WENNFEHLER(WENN(G45=H45;1;WENN(UND(H45="kg";G45="g");1/1000;WENN(UND(H45="g";G45="kg");1000;WENN(UND(H45="l";G45="ml");1/1000;WENN(UND(H45="ml";G45="l");1000;)))));0)</f>
        <v/>
      </c>
      <c r="K45" s="7">
        <f>RUNDEN(F45*I45*J45;2)</f>
        <v/>
      </c>
    </row>
    <row r="46">
      <c r="E46">
        <f>WENNFEHLER(SVERWEIS(D46;Zutaten!$A:$I;2;FALSCH);"")</f>
        <v/>
      </c>
      <c r="F46" s="6" t="n"/>
      <c r="H46">
        <f>WENNFEHLER(SVERWEIS(D46;Zutaten!$A:$I;6;FALSCH);"")</f>
        <v/>
      </c>
      <c r="I46" s="7">
        <f>WENNFEHLER(SVERWEIS(D46;Zutaten!$A:$I;5;FALSCH);0)</f>
        <v/>
      </c>
      <c r="J46" s="6">
        <f>WENNFEHLER(WENN(G46=H46;1;WENN(UND(H46="kg";G46="g");1/1000;WENN(UND(H46="g";G46="kg");1000;WENN(UND(H46="l";G46="ml");1/1000;WENN(UND(H46="ml";G46="l");1000;)))));0)</f>
        <v/>
      </c>
      <c r="K46" s="7">
        <f>RUNDEN(F46*I46*J46;2)</f>
        <v/>
      </c>
    </row>
    <row r="47">
      <c r="E47">
        <f>WENNFEHLER(SVERWEIS(D47;Zutaten!$A:$I;2;FALSCH);"")</f>
        <v/>
      </c>
      <c r="F47" s="6" t="n"/>
      <c r="H47">
        <f>WENNFEHLER(SVERWEIS(D47;Zutaten!$A:$I;6;FALSCH);"")</f>
        <v/>
      </c>
      <c r="I47" s="7">
        <f>WENNFEHLER(SVERWEIS(D47;Zutaten!$A:$I;5;FALSCH);0)</f>
        <v/>
      </c>
      <c r="J47" s="6">
        <f>WENNFEHLER(WENN(G47=H47;1;WENN(UND(H47="kg";G47="g");1/1000;WENN(UND(H47="g";G47="kg");1000;WENN(UND(H47="l";G47="ml");1/1000;WENN(UND(H47="ml";G47="l");1000;)))));0)</f>
        <v/>
      </c>
      <c r="K47" s="7">
        <f>RUNDEN(F47*I47*J47;2)</f>
        <v/>
      </c>
    </row>
    <row r="48">
      <c r="E48">
        <f>WENNFEHLER(SVERWEIS(D48;Zutaten!$A:$I;2;FALSCH);"")</f>
        <v/>
      </c>
      <c r="F48" s="6" t="n"/>
      <c r="H48">
        <f>WENNFEHLER(SVERWEIS(D48;Zutaten!$A:$I;6;FALSCH);"")</f>
        <v/>
      </c>
      <c r="I48" s="7">
        <f>WENNFEHLER(SVERWEIS(D48;Zutaten!$A:$I;5;FALSCH);0)</f>
        <v/>
      </c>
      <c r="J48" s="6">
        <f>WENNFEHLER(WENN(G48=H48;1;WENN(UND(H48="kg";G48="g");1/1000;WENN(UND(H48="g";G48="kg");1000;WENN(UND(H48="l";G48="ml");1/1000;WENN(UND(H48="ml";G48="l");1000;)))));0)</f>
        <v/>
      </c>
      <c r="K48" s="7">
        <f>RUNDEN(F48*I48*J48;2)</f>
        <v/>
      </c>
    </row>
    <row r="49">
      <c r="E49">
        <f>WENNFEHLER(SVERWEIS(D49;Zutaten!$A:$I;2;FALSCH);"")</f>
        <v/>
      </c>
      <c r="F49" s="6" t="n"/>
      <c r="H49">
        <f>WENNFEHLER(SVERWEIS(D49;Zutaten!$A:$I;6;FALSCH);"")</f>
        <v/>
      </c>
      <c r="I49" s="7">
        <f>WENNFEHLER(SVERWEIS(D49;Zutaten!$A:$I;5;FALSCH);0)</f>
        <v/>
      </c>
      <c r="J49" s="6">
        <f>WENNFEHLER(WENN(G49=H49;1;WENN(UND(H49="kg";G49="g");1/1000;WENN(UND(H49="g";G49="kg");1000;WENN(UND(H49="l";G49="ml");1/1000;WENN(UND(H49="ml";G49="l");1000;)))));0)</f>
        <v/>
      </c>
      <c r="K49" s="7">
        <f>RUNDEN(F49*I49*J49;2)</f>
        <v/>
      </c>
    </row>
    <row r="50">
      <c r="E50">
        <f>WENNFEHLER(SVERWEIS(D50;Zutaten!$A:$I;2;FALSCH);"")</f>
        <v/>
      </c>
      <c r="F50" s="6" t="n"/>
      <c r="H50">
        <f>WENNFEHLER(SVERWEIS(D50;Zutaten!$A:$I;6;FALSCH);"")</f>
        <v/>
      </c>
      <c r="I50" s="7">
        <f>WENNFEHLER(SVERWEIS(D50;Zutaten!$A:$I;5;FALSCH);0)</f>
        <v/>
      </c>
      <c r="J50" s="6">
        <f>WENNFEHLER(WENN(G50=H50;1;WENN(UND(H50="kg";G50="g");1/1000;WENN(UND(H50="g";G50="kg");1000;WENN(UND(H50="l";G50="ml");1/1000;WENN(UND(H50="ml";G50="l");1000;)))));0)</f>
        <v/>
      </c>
      <c r="K50" s="7">
        <f>RUNDEN(F50*I50*J50;2)</f>
        <v/>
      </c>
    </row>
    <row r="51">
      <c r="E51">
        <f>WENNFEHLER(SVERWEIS(D51;Zutaten!$A:$I;2;FALSCH);"")</f>
        <v/>
      </c>
      <c r="F51" s="6" t="n"/>
      <c r="H51">
        <f>WENNFEHLER(SVERWEIS(D51;Zutaten!$A:$I;6;FALSCH);"")</f>
        <v/>
      </c>
      <c r="I51" s="7">
        <f>WENNFEHLER(SVERWEIS(D51;Zutaten!$A:$I;5;FALSCH);0)</f>
        <v/>
      </c>
      <c r="J51" s="6">
        <f>WENNFEHLER(WENN(G51=H51;1;WENN(UND(H51="kg";G51="g");1/1000;WENN(UND(H51="g";G51="kg");1000;WENN(UND(H51="l";G51="ml");1/1000;WENN(UND(H51="ml";G51="l");1000;)))));0)</f>
        <v/>
      </c>
      <c r="K51" s="7">
        <f>RUNDEN(F51*I51*J51;2)</f>
        <v/>
      </c>
    </row>
    <row r="52">
      <c r="E52">
        <f>WENNFEHLER(SVERWEIS(D52;Zutaten!$A:$I;2;FALSCH);"")</f>
        <v/>
      </c>
      <c r="F52" s="6" t="n"/>
      <c r="H52">
        <f>WENNFEHLER(SVERWEIS(D52;Zutaten!$A:$I;6;FALSCH);"")</f>
        <v/>
      </c>
      <c r="I52" s="7">
        <f>WENNFEHLER(SVERWEIS(D52;Zutaten!$A:$I;5;FALSCH);0)</f>
        <v/>
      </c>
      <c r="J52" s="6">
        <f>WENNFEHLER(WENN(G52=H52;1;WENN(UND(H52="kg";G52="g");1/1000;WENN(UND(H52="g";G52="kg");1000;WENN(UND(H52="l";G52="ml");1/1000;WENN(UND(H52="ml";G52="l");1000;)))));0)</f>
        <v/>
      </c>
      <c r="K52" s="7">
        <f>RUNDEN(F52*I52*J52;2)</f>
        <v/>
      </c>
    </row>
    <row r="53">
      <c r="E53">
        <f>WENNFEHLER(SVERWEIS(D53;Zutaten!$A:$I;2;FALSCH);"")</f>
        <v/>
      </c>
      <c r="F53" s="6" t="n"/>
      <c r="H53">
        <f>WENNFEHLER(SVERWEIS(D53;Zutaten!$A:$I;6;FALSCH);"")</f>
        <v/>
      </c>
      <c r="I53" s="7">
        <f>WENNFEHLER(SVERWEIS(D53;Zutaten!$A:$I;5;FALSCH);0)</f>
        <v/>
      </c>
      <c r="J53" s="6">
        <f>WENNFEHLER(WENN(G53=H53;1;WENN(UND(H53="kg";G53="g");1/1000;WENN(UND(H53="g";G53="kg");1000;WENN(UND(H53="l";G53="ml");1/1000;WENN(UND(H53="ml";G53="l");1000;)))));0)</f>
        <v/>
      </c>
      <c r="K53" s="7">
        <f>RUNDEN(F53*I53*J53;2)</f>
        <v/>
      </c>
    </row>
    <row r="54">
      <c r="E54">
        <f>WENNFEHLER(SVERWEIS(D54;Zutaten!$A:$I;2;FALSCH);"")</f>
        <v/>
      </c>
      <c r="F54" s="6" t="n"/>
      <c r="H54">
        <f>WENNFEHLER(SVERWEIS(D54;Zutaten!$A:$I;6;FALSCH);"")</f>
        <v/>
      </c>
      <c r="I54" s="7">
        <f>WENNFEHLER(SVERWEIS(D54;Zutaten!$A:$I;5;FALSCH);0)</f>
        <v/>
      </c>
      <c r="J54" s="6">
        <f>WENNFEHLER(WENN(G54=H54;1;WENN(UND(H54="kg";G54="g");1/1000;WENN(UND(H54="g";G54="kg");1000;WENN(UND(H54="l";G54="ml");1/1000;WENN(UND(H54="ml";G54="l");1000;)))));0)</f>
        <v/>
      </c>
      <c r="K54" s="7">
        <f>RUNDEN(F54*I54*J54;2)</f>
        <v/>
      </c>
    </row>
    <row r="55">
      <c r="E55">
        <f>WENNFEHLER(SVERWEIS(D55;Zutaten!$A:$I;2;FALSCH);"")</f>
        <v/>
      </c>
      <c r="F55" s="6" t="n"/>
      <c r="H55">
        <f>WENNFEHLER(SVERWEIS(D55;Zutaten!$A:$I;6;FALSCH);"")</f>
        <v/>
      </c>
      <c r="I55" s="7">
        <f>WENNFEHLER(SVERWEIS(D55;Zutaten!$A:$I;5;FALSCH);0)</f>
        <v/>
      </c>
      <c r="J55" s="6">
        <f>WENNFEHLER(WENN(G55=H55;1;WENN(UND(H55="kg";G55="g");1/1000;WENN(UND(H55="g";G55="kg");1000;WENN(UND(H55="l";G55="ml");1/1000;WENN(UND(H55="ml";G55="l");1000;)))));0)</f>
        <v/>
      </c>
      <c r="K55" s="7">
        <f>RUNDEN(F55*I55*J55;2)</f>
        <v/>
      </c>
    </row>
    <row r="56">
      <c r="E56">
        <f>WENNFEHLER(SVERWEIS(D56;Zutaten!$A:$I;2;FALSCH);"")</f>
        <v/>
      </c>
      <c r="F56" s="6" t="n"/>
      <c r="H56">
        <f>WENNFEHLER(SVERWEIS(D56;Zutaten!$A:$I;6;FALSCH);"")</f>
        <v/>
      </c>
      <c r="I56" s="7">
        <f>WENNFEHLER(SVERWEIS(D56;Zutaten!$A:$I;5;FALSCH);0)</f>
        <v/>
      </c>
      <c r="J56" s="6">
        <f>WENNFEHLER(WENN(G56=H56;1;WENN(UND(H56="kg";G56="g");1/1000;WENN(UND(H56="g";G56="kg");1000;WENN(UND(H56="l";G56="ml");1/1000;WENN(UND(H56="ml";G56="l");1000;)))));0)</f>
        <v/>
      </c>
      <c r="K56" s="7">
        <f>RUNDEN(F56*I56*J56;2)</f>
        <v/>
      </c>
    </row>
    <row r="57">
      <c r="E57">
        <f>WENNFEHLER(SVERWEIS(D57;Zutaten!$A:$I;2;FALSCH);"")</f>
        <v/>
      </c>
      <c r="F57" s="6" t="n"/>
      <c r="H57">
        <f>WENNFEHLER(SVERWEIS(D57;Zutaten!$A:$I;6;FALSCH);"")</f>
        <v/>
      </c>
      <c r="I57" s="7">
        <f>WENNFEHLER(SVERWEIS(D57;Zutaten!$A:$I;5;FALSCH);0)</f>
        <v/>
      </c>
      <c r="J57" s="6">
        <f>WENNFEHLER(WENN(G57=H57;1;WENN(UND(H57="kg";G57="g");1/1000;WENN(UND(H57="g";G57="kg");1000;WENN(UND(H57="l";G57="ml");1/1000;WENN(UND(H57="ml";G57="l");1000;)))));0)</f>
        <v/>
      </c>
      <c r="K57" s="7">
        <f>RUNDEN(F57*I57*J57;2)</f>
        <v/>
      </c>
    </row>
    <row r="58">
      <c r="E58">
        <f>WENNFEHLER(SVERWEIS(D58;Zutaten!$A:$I;2;FALSCH);"")</f>
        <v/>
      </c>
      <c r="F58" s="6" t="n"/>
      <c r="H58">
        <f>WENNFEHLER(SVERWEIS(D58;Zutaten!$A:$I;6;FALSCH);"")</f>
        <v/>
      </c>
      <c r="I58" s="7">
        <f>WENNFEHLER(SVERWEIS(D58;Zutaten!$A:$I;5;FALSCH);0)</f>
        <v/>
      </c>
      <c r="J58" s="6">
        <f>WENNFEHLER(WENN(G58=H58;1;WENN(UND(H58="kg";G58="g");1/1000;WENN(UND(H58="g";G58="kg");1000;WENN(UND(H58="l";G58="ml");1/1000;WENN(UND(H58="ml";G58="l");1000;)))));0)</f>
        <v/>
      </c>
      <c r="K58" s="7">
        <f>RUNDEN(F58*I58*J58;2)</f>
        <v/>
      </c>
    </row>
    <row r="59">
      <c r="E59">
        <f>WENNFEHLER(SVERWEIS(D59;Zutaten!$A:$I;2;FALSCH);"")</f>
        <v/>
      </c>
      <c r="F59" s="6" t="n"/>
      <c r="H59">
        <f>WENNFEHLER(SVERWEIS(D59;Zutaten!$A:$I;6;FALSCH);"")</f>
        <v/>
      </c>
      <c r="I59" s="7">
        <f>WENNFEHLER(SVERWEIS(D59;Zutaten!$A:$I;5;FALSCH);0)</f>
        <v/>
      </c>
      <c r="J59" s="6">
        <f>WENNFEHLER(WENN(G59=H59;1;WENN(UND(H59="kg";G59="g");1/1000;WENN(UND(H59="g";G59="kg");1000;WENN(UND(H59="l";G59="ml");1/1000;WENN(UND(H59="ml";G59="l");1000;)))));0)</f>
        <v/>
      </c>
      <c r="K59" s="7">
        <f>RUNDEN(F59*I59*J59;2)</f>
        <v/>
      </c>
    </row>
    <row r="60">
      <c r="E60">
        <f>WENNFEHLER(SVERWEIS(D60;Zutaten!$A:$I;2;FALSCH);"")</f>
        <v/>
      </c>
      <c r="F60" s="6" t="n"/>
      <c r="H60">
        <f>WENNFEHLER(SVERWEIS(D60;Zutaten!$A:$I;6;FALSCH);"")</f>
        <v/>
      </c>
      <c r="I60" s="7">
        <f>WENNFEHLER(SVERWEIS(D60;Zutaten!$A:$I;5;FALSCH);0)</f>
        <v/>
      </c>
      <c r="J60" s="6">
        <f>WENNFEHLER(WENN(G60=H60;1;WENN(UND(H60="kg";G60="g");1/1000;WENN(UND(H60="g";G60="kg");1000;WENN(UND(H60="l";G60="ml");1/1000;WENN(UND(H60="ml";G60="l");1000;)))));0)</f>
        <v/>
      </c>
      <c r="K60" s="7">
        <f>RUNDEN(F60*I60*J60;2)</f>
        <v/>
      </c>
    </row>
    <row r="61">
      <c r="E61">
        <f>WENNFEHLER(SVERWEIS(D61;Zutaten!$A:$I;2;FALSCH);"")</f>
        <v/>
      </c>
      <c r="F61" s="6" t="n"/>
      <c r="H61">
        <f>WENNFEHLER(SVERWEIS(D61;Zutaten!$A:$I;6;FALSCH);"")</f>
        <v/>
      </c>
      <c r="I61" s="7">
        <f>WENNFEHLER(SVERWEIS(D61;Zutaten!$A:$I;5;FALSCH);0)</f>
        <v/>
      </c>
      <c r="J61" s="6">
        <f>WENNFEHLER(WENN(G61=H61;1;WENN(UND(H61="kg";G61="g");1/1000;WENN(UND(H61="g";G61="kg");1000;WENN(UND(H61="l";G61="ml");1/1000;WENN(UND(H61="ml";G61="l");1000;)))));0)</f>
        <v/>
      </c>
      <c r="K61" s="7">
        <f>RUNDEN(F61*I61*J61;2)</f>
        <v/>
      </c>
    </row>
    <row r="62">
      <c r="E62">
        <f>WENNFEHLER(SVERWEIS(D62;Zutaten!$A:$I;2;FALSCH);"")</f>
        <v/>
      </c>
      <c r="F62" s="6" t="n"/>
      <c r="H62">
        <f>WENNFEHLER(SVERWEIS(D62;Zutaten!$A:$I;6;FALSCH);"")</f>
        <v/>
      </c>
      <c r="I62" s="7">
        <f>WENNFEHLER(SVERWEIS(D62;Zutaten!$A:$I;5;FALSCH);0)</f>
        <v/>
      </c>
      <c r="J62" s="6">
        <f>WENNFEHLER(WENN(G62=H62;1;WENN(UND(H62="kg";G62="g");1/1000;WENN(UND(H62="g";G62="kg");1000;WENN(UND(H62="l";G62="ml");1/1000;WENN(UND(H62="ml";G62="l");1000;)))));0)</f>
        <v/>
      </c>
      <c r="K62" s="7">
        <f>RUNDEN(F62*I62*J62;2)</f>
        <v/>
      </c>
    </row>
    <row r="63">
      <c r="E63">
        <f>WENNFEHLER(SVERWEIS(D63;Zutaten!$A:$I;2;FALSCH);"")</f>
        <v/>
      </c>
      <c r="F63" s="6" t="n"/>
      <c r="H63">
        <f>WENNFEHLER(SVERWEIS(D63;Zutaten!$A:$I;6;FALSCH);"")</f>
        <v/>
      </c>
      <c r="I63" s="7">
        <f>WENNFEHLER(SVERWEIS(D63;Zutaten!$A:$I;5;FALSCH);0)</f>
        <v/>
      </c>
      <c r="J63" s="6">
        <f>WENNFEHLER(WENN(G63=H63;1;WENN(UND(H63="kg";G63="g");1/1000;WENN(UND(H63="g";G63="kg");1000;WENN(UND(H63="l";G63="ml");1/1000;WENN(UND(H63="ml";G63="l");1000;)))));0)</f>
        <v/>
      </c>
      <c r="K63" s="7">
        <f>RUNDEN(F63*I63*J63;2)</f>
        <v/>
      </c>
    </row>
    <row r="64">
      <c r="E64">
        <f>WENNFEHLER(SVERWEIS(D64;Zutaten!$A:$I;2;FALSCH);"")</f>
        <v/>
      </c>
      <c r="F64" s="6" t="n"/>
      <c r="H64">
        <f>WENNFEHLER(SVERWEIS(D64;Zutaten!$A:$I;6;FALSCH);"")</f>
        <v/>
      </c>
      <c r="I64" s="7">
        <f>WENNFEHLER(SVERWEIS(D64;Zutaten!$A:$I;5;FALSCH);0)</f>
        <v/>
      </c>
      <c r="J64" s="6">
        <f>WENNFEHLER(WENN(G64=H64;1;WENN(UND(H64="kg";G64="g");1/1000;WENN(UND(H64="g";G64="kg");1000;WENN(UND(H64="l";G64="ml");1/1000;WENN(UND(H64="ml";G64="l");1000;)))));0)</f>
        <v/>
      </c>
      <c r="K64" s="7">
        <f>RUNDEN(F64*I64*J64;2)</f>
        <v/>
      </c>
    </row>
    <row r="65">
      <c r="E65">
        <f>WENNFEHLER(SVERWEIS(D65;Zutaten!$A:$I;2;FALSCH);"")</f>
        <v/>
      </c>
      <c r="F65" s="6" t="n"/>
      <c r="H65">
        <f>WENNFEHLER(SVERWEIS(D65;Zutaten!$A:$I;6;FALSCH);"")</f>
        <v/>
      </c>
      <c r="I65" s="7">
        <f>WENNFEHLER(SVERWEIS(D65;Zutaten!$A:$I;5;FALSCH);0)</f>
        <v/>
      </c>
      <c r="J65" s="6">
        <f>WENNFEHLER(WENN(G65=H65;1;WENN(UND(H65="kg";G65="g");1/1000;WENN(UND(H65="g";G65="kg");1000;WENN(UND(H65="l";G65="ml");1/1000;WENN(UND(H65="ml";G65="l");1000;)))));0)</f>
        <v/>
      </c>
      <c r="K65" s="7">
        <f>RUNDEN(F65*I65*J65;2)</f>
        <v/>
      </c>
    </row>
    <row r="66">
      <c r="E66">
        <f>WENNFEHLER(SVERWEIS(D66;Zutaten!$A:$I;2;FALSCH);"")</f>
        <v/>
      </c>
      <c r="F66" s="6" t="n"/>
      <c r="H66">
        <f>WENNFEHLER(SVERWEIS(D66;Zutaten!$A:$I;6;FALSCH);"")</f>
        <v/>
      </c>
      <c r="I66" s="7">
        <f>WENNFEHLER(SVERWEIS(D66;Zutaten!$A:$I;5;FALSCH);0)</f>
        <v/>
      </c>
      <c r="J66" s="6">
        <f>WENNFEHLER(WENN(G66=H66;1;WENN(UND(H66="kg";G66="g");1/1000;WENN(UND(H66="g";G66="kg");1000;WENN(UND(H66="l";G66="ml");1/1000;WENN(UND(H66="ml";G66="l");1000;)))));0)</f>
        <v/>
      </c>
      <c r="K66" s="7">
        <f>RUNDEN(F66*I66*J66;2)</f>
        <v/>
      </c>
    </row>
    <row r="67">
      <c r="E67">
        <f>WENNFEHLER(SVERWEIS(D67;Zutaten!$A:$I;2;FALSCH);"")</f>
        <v/>
      </c>
      <c r="F67" s="6" t="n"/>
      <c r="H67">
        <f>WENNFEHLER(SVERWEIS(D67;Zutaten!$A:$I;6;FALSCH);"")</f>
        <v/>
      </c>
      <c r="I67" s="7">
        <f>WENNFEHLER(SVERWEIS(D67;Zutaten!$A:$I;5;FALSCH);0)</f>
        <v/>
      </c>
      <c r="J67" s="6">
        <f>WENNFEHLER(WENN(G67=H67;1;WENN(UND(H67="kg";G67="g");1/1000;WENN(UND(H67="g";G67="kg");1000;WENN(UND(H67="l";G67="ml");1/1000;WENN(UND(H67="ml";G67="l");1000;)))));0)</f>
        <v/>
      </c>
      <c r="K67" s="7">
        <f>RUNDEN(F67*I67*J67;2)</f>
        <v/>
      </c>
    </row>
    <row r="68">
      <c r="E68">
        <f>WENNFEHLER(SVERWEIS(D68;Zutaten!$A:$I;2;FALSCH);"")</f>
        <v/>
      </c>
      <c r="F68" s="6" t="n"/>
      <c r="H68">
        <f>WENNFEHLER(SVERWEIS(D68;Zutaten!$A:$I;6;FALSCH);"")</f>
        <v/>
      </c>
      <c r="I68" s="7">
        <f>WENNFEHLER(SVERWEIS(D68;Zutaten!$A:$I;5;FALSCH);0)</f>
        <v/>
      </c>
      <c r="J68" s="6">
        <f>WENNFEHLER(WENN(G68=H68;1;WENN(UND(H68="kg";G68="g");1/1000;WENN(UND(H68="g";G68="kg");1000;WENN(UND(H68="l";G68="ml");1/1000;WENN(UND(H68="ml";G68="l");1000;)))));0)</f>
        <v/>
      </c>
      <c r="K68" s="7">
        <f>RUNDEN(F68*I68*J68;2)</f>
        <v/>
      </c>
    </row>
    <row r="69">
      <c r="E69">
        <f>WENNFEHLER(SVERWEIS(D69;Zutaten!$A:$I;2;FALSCH);"")</f>
        <v/>
      </c>
      <c r="F69" s="6" t="n"/>
      <c r="H69">
        <f>WENNFEHLER(SVERWEIS(D69;Zutaten!$A:$I;6;FALSCH);"")</f>
        <v/>
      </c>
      <c r="I69" s="7">
        <f>WENNFEHLER(SVERWEIS(D69;Zutaten!$A:$I;5;FALSCH);0)</f>
        <v/>
      </c>
      <c r="J69" s="6">
        <f>WENNFEHLER(WENN(G69=H69;1;WENN(UND(H69="kg";G69="g");1/1000;WENN(UND(H69="g";G69="kg");1000;WENN(UND(H69="l";G69="ml");1/1000;WENN(UND(H69="ml";G69="l");1000;)))));0)</f>
        <v/>
      </c>
      <c r="K69" s="7">
        <f>RUNDEN(F69*I69*J69;2)</f>
        <v/>
      </c>
    </row>
    <row r="70">
      <c r="E70">
        <f>WENNFEHLER(SVERWEIS(D70;Zutaten!$A:$I;2;FALSCH);"")</f>
        <v/>
      </c>
      <c r="F70" s="6" t="n"/>
      <c r="H70">
        <f>WENNFEHLER(SVERWEIS(D70;Zutaten!$A:$I;6;FALSCH);"")</f>
        <v/>
      </c>
      <c r="I70" s="7">
        <f>WENNFEHLER(SVERWEIS(D70;Zutaten!$A:$I;5;FALSCH);0)</f>
        <v/>
      </c>
      <c r="J70" s="6">
        <f>WENNFEHLER(WENN(G70=H70;1;WENN(UND(H70="kg";G70="g");1/1000;WENN(UND(H70="g";G70="kg");1000;WENN(UND(H70="l";G70="ml");1/1000;WENN(UND(H70="ml";G70="l");1000;)))));0)</f>
        <v/>
      </c>
      <c r="K70" s="7">
        <f>RUNDEN(F70*I70*J70;2)</f>
        <v/>
      </c>
    </row>
    <row r="71">
      <c r="E71">
        <f>WENNFEHLER(SVERWEIS(D71;Zutaten!$A:$I;2;FALSCH);"")</f>
        <v/>
      </c>
      <c r="F71" s="6" t="n"/>
      <c r="H71">
        <f>WENNFEHLER(SVERWEIS(D71;Zutaten!$A:$I;6;FALSCH);"")</f>
        <v/>
      </c>
      <c r="I71" s="7">
        <f>WENNFEHLER(SVERWEIS(D71;Zutaten!$A:$I;5;FALSCH);0)</f>
        <v/>
      </c>
      <c r="J71" s="6">
        <f>WENNFEHLER(WENN(G71=H71;1;WENN(UND(H71="kg";G71="g");1/1000;WENN(UND(H71="g";G71="kg");1000;WENN(UND(H71="l";G71="ml");1/1000;WENN(UND(H71="ml";G71="l");1000;)))));0)</f>
        <v/>
      </c>
      <c r="K71" s="7">
        <f>RUNDEN(F71*I71*J71;2)</f>
        <v/>
      </c>
    </row>
    <row r="72">
      <c r="E72">
        <f>WENNFEHLER(SVERWEIS(D72;Zutaten!$A:$I;2;FALSCH);"")</f>
        <v/>
      </c>
      <c r="F72" s="6" t="n"/>
      <c r="H72">
        <f>WENNFEHLER(SVERWEIS(D72;Zutaten!$A:$I;6;FALSCH);"")</f>
        <v/>
      </c>
      <c r="I72" s="7">
        <f>WENNFEHLER(SVERWEIS(D72;Zutaten!$A:$I;5;FALSCH);0)</f>
        <v/>
      </c>
      <c r="J72" s="6">
        <f>WENNFEHLER(WENN(G72=H72;1;WENN(UND(H72="kg";G72="g");1/1000;WENN(UND(H72="g";G72="kg");1000;WENN(UND(H72="l";G72="ml");1/1000;WENN(UND(H72="ml";G72="l");1000;)))));0)</f>
        <v/>
      </c>
      <c r="K72" s="7">
        <f>RUNDEN(F72*I72*J72;2)</f>
        <v/>
      </c>
    </row>
    <row r="73">
      <c r="E73">
        <f>WENNFEHLER(SVERWEIS(D73;Zutaten!$A:$I;2;FALSCH);"")</f>
        <v/>
      </c>
      <c r="F73" s="6" t="n"/>
      <c r="H73">
        <f>WENNFEHLER(SVERWEIS(D73;Zutaten!$A:$I;6;FALSCH);"")</f>
        <v/>
      </c>
      <c r="I73" s="7">
        <f>WENNFEHLER(SVERWEIS(D73;Zutaten!$A:$I;5;FALSCH);0)</f>
        <v/>
      </c>
      <c r="J73" s="6">
        <f>WENNFEHLER(WENN(G73=H73;1;WENN(UND(H73="kg";G73="g");1/1000;WENN(UND(H73="g";G73="kg");1000;WENN(UND(H73="l";G73="ml");1/1000;WENN(UND(H73="ml";G73="l");1000;)))));0)</f>
        <v/>
      </c>
      <c r="K73" s="7">
        <f>RUNDEN(F73*I73*J73;2)</f>
        <v/>
      </c>
    </row>
    <row r="74">
      <c r="E74">
        <f>WENNFEHLER(SVERWEIS(D74;Zutaten!$A:$I;2;FALSCH);"")</f>
        <v/>
      </c>
      <c r="F74" s="6" t="n"/>
      <c r="H74">
        <f>WENNFEHLER(SVERWEIS(D74;Zutaten!$A:$I;6;FALSCH);"")</f>
        <v/>
      </c>
      <c r="I74" s="7">
        <f>WENNFEHLER(SVERWEIS(D74;Zutaten!$A:$I;5;FALSCH);0)</f>
        <v/>
      </c>
      <c r="J74" s="6">
        <f>WENNFEHLER(WENN(G74=H74;1;WENN(UND(H74="kg";G74="g");1/1000;WENN(UND(H74="g";G74="kg");1000;WENN(UND(H74="l";G74="ml");1/1000;WENN(UND(H74="ml";G74="l");1000;)))));0)</f>
        <v/>
      </c>
      <c r="K74" s="7">
        <f>RUNDEN(F74*I74*J74;2)</f>
        <v/>
      </c>
    </row>
    <row r="75">
      <c r="E75">
        <f>WENNFEHLER(SVERWEIS(D75;Zutaten!$A:$I;2;FALSCH);"")</f>
        <v/>
      </c>
      <c r="F75" s="6" t="n"/>
      <c r="H75">
        <f>WENNFEHLER(SVERWEIS(D75;Zutaten!$A:$I;6;FALSCH);"")</f>
        <v/>
      </c>
      <c r="I75" s="7">
        <f>WENNFEHLER(SVERWEIS(D75;Zutaten!$A:$I;5;FALSCH);0)</f>
        <v/>
      </c>
      <c r="J75" s="6">
        <f>WENNFEHLER(WENN(G75=H75;1;WENN(UND(H75="kg";G75="g");1/1000;WENN(UND(H75="g";G75="kg");1000;WENN(UND(H75="l";G75="ml");1/1000;WENN(UND(H75="ml";G75="l");1000;)))));0)</f>
        <v/>
      </c>
      <c r="K75" s="7">
        <f>RUNDEN(F75*I75*J75;2)</f>
        <v/>
      </c>
    </row>
    <row r="76">
      <c r="E76">
        <f>WENNFEHLER(SVERWEIS(D76;Zutaten!$A:$I;2;FALSCH);"")</f>
        <v/>
      </c>
      <c r="F76" s="6" t="n"/>
      <c r="H76">
        <f>WENNFEHLER(SVERWEIS(D76;Zutaten!$A:$I;6;FALSCH);"")</f>
        <v/>
      </c>
      <c r="I76" s="7">
        <f>WENNFEHLER(SVERWEIS(D76;Zutaten!$A:$I;5;FALSCH);0)</f>
        <v/>
      </c>
      <c r="J76" s="6">
        <f>WENNFEHLER(WENN(G76=H76;1;WENN(UND(H76="kg";G76="g");1/1000;WENN(UND(H76="g";G76="kg");1000;WENN(UND(H76="l";G76="ml");1/1000;WENN(UND(H76="ml";G76="l");1000;)))));0)</f>
        <v/>
      </c>
      <c r="K76" s="7">
        <f>RUNDEN(F76*I76*J76;2)</f>
        <v/>
      </c>
    </row>
    <row r="77">
      <c r="E77">
        <f>WENNFEHLER(SVERWEIS(D77;Zutaten!$A:$I;2;FALSCH);"")</f>
        <v/>
      </c>
      <c r="F77" s="6" t="n"/>
      <c r="H77">
        <f>WENNFEHLER(SVERWEIS(D77;Zutaten!$A:$I;6;FALSCH);"")</f>
        <v/>
      </c>
      <c r="I77" s="7">
        <f>WENNFEHLER(SVERWEIS(D77;Zutaten!$A:$I;5;FALSCH);0)</f>
        <v/>
      </c>
      <c r="J77" s="6">
        <f>WENNFEHLER(WENN(G77=H77;1;WENN(UND(H77="kg";G77="g");1/1000;WENN(UND(H77="g";G77="kg");1000;WENN(UND(H77="l";G77="ml");1/1000;WENN(UND(H77="ml";G77="l");1000;)))));0)</f>
        <v/>
      </c>
      <c r="K77" s="7">
        <f>RUNDEN(F77*I77*J77;2)</f>
        <v/>
      </c>
    </row>
    <row r="78">
      <c r="E78">
        <f>WENNFEHLER(SVERWEIS(D78;Zutaten!$A:$I;2;FALSCH);"")</f>
        <v/>
      </c>
      <c r="F78" s="6" t="n"/>
      <c r="H78">
        <f>WENNFEHLER(SVERWEIS(D78;Zutaten!$A:$I;6;FALSCH);"")</f>
        <v/>
      </c>
      <c r="I78" s="7">
        <f>WENNFEHLER(SVERWEIS(D78;Zutaten!$A:$I;5;FALSCH);0)</f>
        <v/>
      </c>
      <c r="J78" s="6">
        <f>WENNFEHLER(WENN(G78=H78;1;WENN(UND(H78="kg";G78="g");1/1000;WENN(UND(H78="g";G78="kg");1000;WENN(UND(H78="l";G78="ml");1/1000;WENN(UND(H78="ml";G78="l");1000;)))));0)</f>
        <v/>
      </c>
      <c r="K78" s="7">
        <f>RUNDEN(F78*I78*J78;2)</f>
        <v/>
      </c>
    </row>
    <row r="79">
      <c r="E79">
        <f>WENNFEHLER(SVERWEIS(D79;Zutaten!$A:$I;2;FALSCH);"")</f>
        <v/>
      </c>
      <c r="F79" s="6" t="n"/>
      <c r="H79">
        <f>WENNFEHLER(SVERWEIS(D79;Zutaten!$A:$I;6;FALSCH);"")</f>
        <v/>
      </c>
      <c r="I79" s="7">
        <f>WENNFEHLER(SVERWEIS(D79;Zutaten!$A:$I;5;FALSCH);0)</f>
        <v/>
      </c>
      <c r="J79" s="6">
        <f>WENNFEHLER(WENN(G79=H79;1;WENN(UND(H79="kg";G79="g");1/1000;WENN(UND(H79="g";G79="kg");1000;WENN(UND(H79="l";G79="ml");1/1000;WENN(UND(H79="ml";G79="l");1000;)))));0)</f>
        <v/>
      </c>
      <c r="K79" s="7">
        <f>RUNDEN(F79*I79*J79;2)</f>
        <v/>
      </c>
    </row>
    <row r="80">
      <c r="E80">
        <f>WENNFEHLER(SVERWEIS(D80;Zutaten!$A:$I;2;FALSCH);"")</f>
        <v/>
      </c>
      <c r="F80" s="6" t="n"/>
      <c r="H80">
        <f>WENNFEHLER(SVERWEIS(D80;Zutaten!$A:$I;6;FALSCH);"")</f>
        <v/>
      </c>
      <c r="I80" s="7">
        <f>WENNFEHLER(SVERWEIS(D80;Zutaten!$A:$I;5;FALSCH);0)</f>
        <v/>
      </c>
      <c r="J80" s="6">
        <f>WENNFEHLER(WENN(G80=H80;1;WENN(UND(H80="kg";G80="g");1/1000;WENN(UND(H80="g";G80="kg");1000;WENN(UND(H80="l";G80="ml");1/1000;WENN(UND(H80="ml";G80="l");1000;)))));0)</f>
        <v/>
      </c>
      <c r="K80" s="7">
        <f>RUNDEN(F80*I80*J80;2)</f>
        <v/>
      </c>
    </row>
    <row r="81">
      <c r="E81">
        <f>WENNFEHLER(SVERWEIS(D81;Zutaten!$A:$I;2;FALSCH);"")</f>
        <v/>
      </c>
      <c r="F81" s="6" t="n"/>
      <c r="H81">
        <f>WENNFEHLER(SVERWEIS(D81;Zutaten!$A:$I;6;FALSCH);"")</f>
        <v/>
      </c>
      <c r="I81" s="7">
        <f>WENNFEHLER(SVERWEIS(D81;Zutaten!$A:$I;5;FALSCH);0)</f>
        <v/>
      </c>
      <c r="J81" s="6">
        <f>WENNFEHLER(WENN(G81=H81;1;WENN(UND(H81="kg";G81="g");1/1000;WENN(UND(H81="g";G81="kg");1000;WENN(UND(H81="l";G81="ml");1/1000;WENN(UND(H81="ml";G81="l");1000;)))));0)</f>
        <v/>
      </c>
      <c r="K81" s="7">
        <f>RUNDEN(F81*I81*J81;2)</f>
        <v/>
      </c>
    </row>
    <row r="82">
      <c r="E82">
        <f>WENNFEHLER(SVERWEIS(D82;Zutaten!$A:$I;2;FALSCH);"")</f>
        <v/>
      </c>
      <c r="F82" s="6" t="n"/>
      <c r="H82">
        <f>WENNFEHLER(SVERWEIS(D82;Zutaten!$A:$I;6;FALSCH);"")</f>
        <v/>
      </c>
      <c r="I82" s="7">
        <f>WENNFEHLER(SVERWEIS(D82;Zutaten!$A:$I;5;FALSCH);0)</f>
        <v/>
      </c>
      <c r="J82" s="6">
        <f>WENNFEHLER(WENN(G82=H82;1;WENN(UND(H82="kg";G82="g");1/1000;WENN(UND(H82="g";G82="kg");1000;WENN(UND(H82="l";G82="ml");1/1000;WENN(UND(H82="ml";G82="l");1000;)))));0)</f>
        <v/>
      </c>
      <c r="K82" s="7">
        <f>RUNDEN(F82*I82*J82;2)</f>
        <v/>
      </c>
    </row>
    <row r="83">
      <c r="E83">
        <f>WENNFEHLER(SVERWEIS(D83;Zutaten!$A:$I;2;FALSCH);"")</f>
        <v/>
      </c>
      <c r="F83" s="6" t="n"/>
      <c r="H83">
        <f>WENNFEHLER(SVERWEIS(D83;Zutaten!$A:$I;6;FALSCH);"")</f>
        <v/>
      </c>
      <c r="I83" s="7">
        <f>WENNFEHLER(SVERWEIS(D83;Zutaten!$A:$I;5;FALSCH);0)</f>
        <v/>
      </c>
      <c r="J83" s="6">
        <f>WENNFEHLER(WENN(G83=H83;1;WENN(UND(H83="kg";G83="g");1/1000;WENN(UND(H83="g";G83="kg");1000;WENN(UND(H83="l";G83="ml");1/1000;WENN(UND(H83="ml";G83="l");1000;)))));0)</f>
        <v/>
      </c>
      <c r="K83" s="7">
        <f>RUNDEN(F83*I83*J83;2)</f>
        <v/>
      </c>
    </row>
    <row r="84">
      <c r="E84">
        <f>WENNFEHLER(SVERWEIS(D84;Zutaten!$A:$I;2;FALSCH);"")</f>
        <v/>
      </c>
      <c r="F84" s="6" t="n"/>
      <c r="H84">
        <f>WENNFEHLER(SVERWEIS(D84;Zutaten!$A:$I;6;FALSCH);"")</f>
        <v/>
      </c>
      <c r="I84" s="7">
        <f>WENNFEHLER(SVERWEIS(D84;Zutaten!$A:$I;5;FALSCH);0)</f>
        <v/>
      </c>
      <c r="J84" s="6">
        <f>WENNFEHLER(WENN(G84=H84;1;WENN(UND(H84="kg";G84="g");1/1000;WENN(UND(H84="g";G84="kg");1000;WENN(UND(H84="l";G84="ml");1/1000;WENN(UND(H84="ml";G84="l");1000;)))));0)</f>
        <v/>
      </c>
      <c r="K84" s="7">
        <f>RUNDEN(F84*I84*J84;2)</f>
        <v/>
      </c>
    </row>
    <row r="85">
      <c r="E85">
        <f>WENNFEHLER(SVERWEIS(D85;Zutaten!$A:$I;2;FALSCH);"")</f>
        <v/>
      </c>
      <c r="F85" s="6" t="n"/>
      <c r="H85">
        <f>WENNFEHLER(SVERWEIS(D85;Zutaten!$A:$I;6;FALSCH);"")</f>
        <v/>
      </c>
      <c r="I85" s="7">
        <f>WENNFEHLER(SVERWEIS(D85;Zutaten!$A:$I;5;FALSCH);0)</f>
        <v/>
      </c>
      <c r="J85" s="6">
        <f>WENNFEHLER(WENN(G85=H85;1;WENN(UND(H85="kg";G85="g");1/1000;WENN(UND(H85="g";G85="kg");1000;WENN(UND(H85="l";G85="ml");1/1000;WENN(UND(H85="ml";G85="l");1000;)))));0)</f>
        <v/>
      </c>
      <c r="K85" s="7">
        <f>RUNDEN(F85*I85*J85;2)</f>
        <v/>
      </c>
    </row>
    <row r="86">
      <c r="E86">
        <f>WENNFEHLER(SVERWEIS(D86;Zutaten!$A:$I;2;FALSCH);"")</f>
        <v/>
      </c>
      <c r="F86" s="6" t="n"/>
      <c r="H86">
        <f>WENNFEHLER(SVERWEIS(D86;Zutaten!$A:$I;6;FALSCH);"")</f>
        <v/>
      </c>
      <c r="I86" s="7">
        <f>WENNFEHLER(SVERWEIS(D86;Zutaten!$A:$I;5;FALSCH);0)</f>
        <v/>
      </c>
      <c r="J86" s="6">
        <f>WENNFEHLER(WENN(G86=H86;1;WENN(UND(H86="kg";G86="g");1/1000;WENN(UND(H86="g";G86="kg");1000;WENN(UND(H86="l";G86="ml");1/1000;WENN(UND(H86="ml";G86="l");1000;)))));0)</f>
        <v/>
      </c>
      <c r="K86" s="7">
        <f>RUNDEN(F86*I86*J86;2)</f>
        <v/>
      </c>
    </row>
    <row r="87">
      <c r="E87">
        <f>WENNFEHLER(SVERWEIS(D87;Zutaten!$A:$I;2;FALSCH);"")</f>
        <v/>
      </c>
      <c r="F87" s="6" t="n"/>
      <c r="H87">
        <f>WENNFEHLER(SVERWEIS(D87;Zutaten!$A:$I;6;FALSCH);"")</f>
        <v/>
      </c>
      <c r="I87" s="7">
        <f>WENNFEHLER(SVERWEIS(D87;Zutaten!$A:$I;5;FALSCH);0)</f>
        <v/>
      </c>
      <c r="J87" s="6">
        <f>WENNFEHLER(WENN(G87=H87;1;WENN(UND(H87="kg";G87="g");1/1000;WENN(UND(H87="g";G87="kg");1000;WENN(UND(H87="l";G87="ml");1/1000;WENN(UND(H87="ml";G87="l");1000;)))));0)</f>
        <v/>
      </c>
      <c r="K87" s="7">
        <f>RUNDEN(F87*I87*J87;2)</f>
        <v/>
      </c>
    </row>
    <row r="88">
      <c r="E88">
        <f>WENNFEHLER(SVERWEIS(D88;Zutaten!$A:$I;2;FALSCH);"")</f>
        <v/>
      </c>
      <c r="F88" s="6" t="n"/>
      <c r="H88">
        <f>WENNFEHLER(SVERWEIS(D88;Zutaten!$A:$I;6;FALSCH);"")</f>
        <v/>
      </c>
      <c r="I88" s="7">
        <f>WENNFEHLER(SVERWEIS(D88;Zutaten!$A:$I;5;FALSCH);0)</f>
        <v/>
      </c>
      <c r="J88" s="6">
        <f>WENNFEHLER(WENN(G88=H88;1;WENN(UND(H88="kg";G88="g");1/1000;WENN(UND(H88="g";G88="kg");1000;WENN(UND(H88="l";G88="ml");1/1000;WENN(UND(H88="ml";G88="l");1000;)))));0)</f>
        <v/>
      </c>
      <c r="K88" s="7">
        <f>RUNDEN(F88*I88*J88;2)</f>
        <v/>
      </c>
    </row>
    <row r="89">
      <c r="E89">
        <f>WENNFEHLER(SVERWEIS(D89;Zutaten!$A:$I;2;FALSCH);"")</f>
        <v/>
      </c>
      <c r="F89" s="6" t="n"/>
      <c r="H89">
        <f>WENNFEHLER(SVERWEIS(D89;Zutaten!$A:$I;6;FALSCH);"")</f>
        <v/>
      </c>
      <c r="I89" s="7">
        <f>WENNFEHLER(SVERWEIS(D89;Zutaten!$A:$I;5;FALSCH);0)</f>
        <v/>
      </c>
      <c r="J89" s="6">
        <f>WENNFEHLER(WENN(G89=H89;1;WENN(UND(H89="kg";G89="g");1/1000;WENN(UND(H89="g";G89="kg");1000;WENN(UND(H89="l";G89="ml");1/1000;WENN(UND(H89="ml";G89="l");1000;)))));0)</f>
        <v/>
      </c>
      <c r="K89" s="7">
        <f>RUNDEN(F89*I89*J89;2)</f>
        <v/>
      </c>
    </row>
    <row r="90">
      <c r="E90">
        <f>WENNFEHLER(SVERWEIS(D90;Zutaten!$A:$I;2;FALSCH);"")</f>
        <v/>
      </c>
      <c r="F90" s="6" t="n"/>
      <c r="H90">
        <f>WENNFEHLER(SVERWEIS(D90;Zutaten!$A:$I;6;FALSCH);"")</f>
        <v/>
      </c>
      <c r="I90" s="7">
        <f>WENNFEHLER(SVERWEIS(D90;Zutaten!$A:$I;5;FALSCH);0)</f>
        <v/>
      </c>
      <c r="J90" s="6">
        <f>WENNFEHLER(WENN(G90=H90;1;WENN(UND(H90="kg";G90="g");1/1000;WENN(UND(H90="g";G90="kg");1000;WENN(UND(H90="l";G90="ml");1/1000;WENN(UND(H90="ml";G90="l");1000;)))));0)</f>
        <v/>
      </c>
      <c r="K90" s="7">
        <f>RUNDEN(F90*I90*J90;2)</f>
        <v/>
      </c>
    </row>
    <row r="91">
      <c r="E91">
        <f>WENNFEHLER(SVERWEIS(D91;Zutaten!$A:$I;2;FALSCH);"")</f>
        <v/>
      </c>
      <c r="F91" s="6" t="n"/>
      <c r="H91">
        <f>WENNFEHLER(SVERWEIS(D91;Zutaten!$A:$I;6;FALSCH);"")</f>
        <v/>
      </c>
      <c r="I91" s="7">
        <f>WENNFEHLER(SVERWEIS(D91;Zutaten!$A:$I;5;FALSCH);0)</f>
        <v/>
      </c>
      <c r="J91" s="6">
        <f>WENNFEHLER(WENN(G91=H91;1;WENN(UND(H91="kg";G91="g");1/1000;WENN(UND(H91="g";G91="kg");1000;WENN(UND(H91="l";G91="ml");1/1000;WENN(UND(H91="ml";G91="l");1000;)))));0)</f>
        <v/>
      </c>
      <c r="K91" s="7">
        <f>RUNDEN(F91*I91*J91;2)</f>
        <v/>
      </c>
    </row>
    <row r="92">
      <c r="E92">
        <f>WENNFEHLER(SVERWEIS(D92;Zutaten!$A:$I;2;FALSCH);"")</f>
        <v/>
      </c>
      <c r="F92" s="6" t="n"/>
      <c r="H92">
        <f>WENNFEHLER(SVERWEIS(D92;Zutaten!$A:$I;6;FALSCH);"")</f>
        <v/>
      </c>
      <c r="I92" s="7">
        <f>WENNFEHLER(SVERWEIS(D92;Zutaten!$A:$I;5;FALSCH);0)</f>
        <v/>
      </c>
      <c r="J92" s="6">
        <f>WENNFEHLER(WENN(G92=H92;1;WENN(UND(H92="kg";G92="g");1/1000;WENN(UND(H92="g";G92="kg");1000;WENN(UND(H92="l";G92="ml");1/1000;WENN(UND(H92="ml";G92="l");1000;)))));0)</f>
        <v/>
      </c>
      <c r="K92" s="7">
        <f>RUNDEN(F92*I92*J92;2)</f>
        <v/>
      </c>
    </row>
    <row r="93">
      <c r="E93">
        <f>WENNFEHLER(SVERWEIS(D93;Zutaten!$A:$I;2;FALSCH);"")</f>
        <v/>
      </c>
      <c r="F93" s="6" t="n"/>
      <c r="H93">
        <f>WENNFEHLER(SVERWEIS(D93;Zutaten!$A:$I;6;FALSCH);"")</f>
        <v/>
      </c>
      <c r="I93" s="7">
        <f>WENNFEHLER(SVERWEIS(D93;Zutaten!$A:$I;5;FALSCH);0)</f>
        <v/>
      </c>
      <c r="J93" s="6">
        <f>WENNFEHLER(WENN(G93=H93;1;WENN(UND(H93="kg";G93="g");1/1000;WENN(UND(H93="g";G93="kg");1000;WENN(UND(H93="l";G93="ml");1/1000;WENN(UND(H93="ml";G93="l");1000;)))));0)</f>
        <v/>
      </c>
      <c r="K93" s="7">
        <f>RUNDEN(F93*I93*J93;2)</f>
        <v/>
      </c>
    </row>
    <row r="94">
      <c r="E94">
        <f>WENNFEHLER(SVERWEIS(D94;Zutaten!$A:$I;2;FALSCH);"")</f>
        <v/>
      </c>
      <c r="F94" s="6" t="n"/>
      <c r="H94">
        <f>WENNFEHLER(SVERWEIS(D94;Zutaten!$A:$I;6;FALSCH);"")</f>
        <v/>
      </c>
      <c r="I94" s="7">
        <f>WENNFEHLER(SVERWEIS(D94;Zutaten!$A:$I;5;FALSCH);0)</f>
        <v/>
      </c>
      <c r="J94" s="6">
        <f>WENNFEHLER(WENN(G94=H94;1;WENN(UND(H94="kg";G94="g");1/1000;WENN(UND(H94="g";G94="kg");1000;WENN(UND(H94="l";G94="ml");1/1000;WENN(UND(H94="ml";G94="l");1000;)))));0)</f>
        <v/>
      </c>
      <c r="K94" s="7">
        <f>RUNDEN(F94*I94*J94;2)</f>
        <v/>
      </c>
    </row>
    <row r="95">
      <c r="E95">
        <f>WENNFEHLER(SVERWEIS(D95;Zutaten!$A:$I;2;FALSCH);"")</f>
        <v/>
      </c>
      <c r="F95" s="6" t="n"/>
      <c r="H95">
        <f>WENNFEHLER(SVERWEIS(D95;Zutaten!$A:$I;6;FALSCH);"")</f>
        <v/>
      </c>
      <c r="I95" s="7">
        <f>WENNFEHLER(SVERWEIS(D95;Zutaten!$A:$I;5;FALSCH);0)</f>
        <v/>
      </c>
      <c r="J95" s="6">
        <f>WENNFEHLER(WENN(G95=H95;1;WENN(UND(H95="kg";G95="g");1/1000;WENN(UND(H95="g";G95="kg");1000;WENN(UND(H95="l";G95="ml");1/1000;WENN(UND(H95="ml";G95="l");1000;)))));0)</f>
        <v/>
      </c>
      <c r="K95" s="7">
        <f>RUNDEN(F95*I95*J95;2)</f>
        <v/>
      </c>
    </row>
    <row r="96">
      <c r="E96">
        <f>WENNFEHLER(SVERWEIS(D96;Zutaten!$A:$I;2;FALSCH);"")</f>
        <v/>
      </c>
      <c r="F96" s="6" t="n"/>
      <c r="H96">
        <f>WENNFEHLER(SVERWEIS(D96;Zutaten!$A:$I;6;FALSCH);"")</f>
        <v/>
      </c>
      <c r="I96" s="7">
        <f>WENNFEHLER(SVERWEIS(D96;Zutaten!$A:$I;5;FALSCH);0)</f>
        <v/>
      </c>
      <c r="J96" s="6">
        <f>WENNFEHLER(WENN(G96=H96;1;WENN(UND(H96="kg";G96="g");1/1000;WENN(UND(H96="g";G96="kg");1000;WENN(UND(H96="l";G96="ml");1/1000;WENN(UND(H96="ml";G96="l");1000;)))));0)</f>
        <v/>
      </c>
      <c r="K96" s="7">
        <f>RUNDEN(F96*I96*J96;2)</f>
        <v/>
      </c>
    </row>
    <row r="97">
      <c r="E97">
        <f>WENNFEHLER(SVERWEIS(D97;Zutaten!$A:$I;2;FALSCH);"")</f>
        <v/>
      </c>
      <c r="F97" s="6" t="n"/>
      <c r="H97">
        <f>WENNFEHLER(SVERWEIS(D97;Zutaten!$A:$I;6;FALSCH);"")</f>
        <v/>
      </c>
      <c r="I97" s="7">
        <f>WENNFEHLER(SVERWEIS(D97;Zutaten!$A:$I;5;FALSCH);0)</f>
        <v/>
      </c>
      <c r="J97" s="6">
        <f>WENNFEHLER(WENN(G97=H97;1;WENN(UND(H97="kg";G97="g");1/1000;WENN(UND(H97="g";G97="kg");1000;WENN(UND(H97="l";G97="ml");1/1000;WENN(UND(H97="ml";G97="l");1000;)))));0)</f>
        <v/>
      </c>
      <c r="K97" s="7">
        <f>RUNDEN(F97*I97*J97;2)</f>
        <v/>
      </c>
    </row>
    <row r="98">
      <c r="E98">
        <f>WENNFEHLER(SVERWEIS(D98;Zutaten!$A:$I;2;FALSCH);"")</f>
        <v/>
      </c>
      <c r="F98" s="6" t="n"/>
      <c r="H98">
        <f>WENNFEHLER(SVERWEIS(D98;Zutaten!$A:$I;6;FALSCH);"")</f>
        <v/>
      </c>
      <c r="I98" s="7">
        <f>WENNFEHLER(SVERWEIS(D98;Zutaten!$A:$I;5;FALSCH);0)</f>
        <v/>
      </c>
      <c r="J98" s="6">
        <f>WENNFEHLER(WENN(G98=H98;1;WENN(UND(H98="kg";G98="g");1/1000;WENN(UND(H98="g";G98="kg");1000;WENN(UND(H98="l";G98="ml");1/1000;WENN(UND(H98="ml";G98="l");1000;)))));0)</f>
        <v/>
      </c>
      <c r="K98" s="7">
        <f>RUNDEN(F98*I98*J98;2)</f>
        <v/>
      </c>
    </row>
    <row r="99">
      <c r="E99">
        <f>WENNFEHLER(SVERWEIS(D99;Zutaten!$A:$I;2;FALSCH);"")</f>
        <v/>
      </c>
      <c r="F99" s="6" t="n"/>
      <c r="H99">
        <f>WENNFEHLER(SVERWEIS(D99;Zutaten!$A:$I;6;FALSCH);"")</f>
        <v/>
      </c>
      <c r="I99" s="7">
        <f>WENNFEHLER(SVERWEIS(D99;Zutaten!$A:$I;5;FALSCH);0)</f>
        <v/>
      </c>
      <c r="J99" s="6">
        <f>WENNFEHLER(WENN(G99=H99;1;WENN(UND(H99="kg";G99="g");1/1000;WENN(UND(H99="g";G99="kg");1000;WENN(UND(H99="l";G99="ml");1/1000;WENN(UND(H99="ml";G99="l");1000;)))));0)</f>
        <v/>
      </c>
      <c r="K99" s="7">
        <f>RUNDEN(F99*I99*J99;2)</f>
        <v/>
      </c>
    </row>
    <row r="100">
      <c r="E100">
        <f>WENNFEHLER(SVERWEIS(D100;Zutaten!$A:$I;2;FALSCH);"")</f>
        <v/>
      </c>
      <c r="F100" s="6" t="n"/>
      <c r="H100">
        <f>WENNFEHLER(SVERWEIS(D100;Zutaten!$A:$I;6;FALSCH);"")</f>
        <v/>
      </c>
      <c r="I100" s="7">
        <f>WENNFEHLER(SVERWEIS(D100;Zutaten!$A:$I;5;FALSCH);0)</f>
        <v/>
      </c>
      <c r="J100" s="6">
        <f>WENNFEHLER(WENN(G100=H100;1;WENN(UND(H100="kg";G100="g");1/1000;WENN(UND(H100="g";G100="kg");1000;WENN(UND(H100="l";G100="ml");1/1000;WENN(UND(H100="ml";G100="l");1000;)))));0)</f>
        <v/>
      </c>
      <c r="K100" s="7">
        <f>RUNDEN(F100*I100*J100;2)</f>
        <v/>
      </c>
    </row>
    <row r="101">
      <c r="E101">
        <f>WENNFEHLER(SVERWEIS(D101;Zutaten!$A:$I;2;FALSCH);"")</f>
        <v/>
      </c>
      <c r="F101" s="6" t="n"/>
      <c r="H101">
        <f>WENNFEHLER(SVERWEIS(D101;Zutaten!$A:$I;6;FALSCH);"")</f>
        <v/>
      </c>
      <c r="I101" s="7">
        <f>WENNFEHLER(SVERWEIS(D101;Zutaten!$A:$I;5;FALSCH);0)</f>
        <v/>
      </c>
      <c r="J101" s="6">
        <f>WENNFEHLER(WENN(G101=H101;1;WENN(UND(H101="kg";G101="g");1/1000;WENN(UND(H101="g";G101="kg");1000;WENN(UND(H101="l";G101="ml");1/1000;WENN(UND(H101="ml";G101="l");1000;)))));0)</f>
        <v/>
      </c>
      <c r="K101" s="7">
        <f>RUNDEN(F101*I101*J101;2)</f>
        <v/>
      </c>
    </row>
    <row r="102">
      <c r="E102">
        <f>WENNFEHLER(SVERWEIS(D102;Zutaten!$A:$I;2;FALSCH);"")</f>
        <v/>
      </c>
      <c r="F102" s="6" t="n"/>
      <c r="H102">
        <f>WENNFEHLER(SVERWEIS(D102;Zutaten!$A:$I;6;FALSCH);"")</f>
        <v/>
      </c>
      <c r="I102" s="7">
        <f>WENNFEHLER(SVERWEIS(D102;Zutaten!$A:$I;5;FALSCH);0)</f>
        <v/>
      </c>
      <c r="J102" s="6">
        <f>WENNFEHLER(WENN(G102=H102;1;WENN(UND(H102="kg";G102="g");1/1000;WENN(UND(H102="g";G102="kg");1000;WENN(UND(H102="l";G102="ml");1/1000;WENN(UND(H102="ml";G102="l");1000;)))));0)</f>
        <v/>
      </c>
      <c r="K102" s="7">
        <f>RUNDEN(F102*I102*J102;2)</f>
        <v/>
      </c>
    </row>
    <row r="103">
      <c r="E103">
        <f>WENNFEHLER(SVERWEIS(D103;Zutaten!$A:$I;2;FALSCH);"")</f>
        <v/>
      </c>
      <c r="F103" s="6" t="n"/>
      <c r="H103">
        <f>WENNFEHLER(SVERWEIS(D103;Zutaten!$A:$I;6;FALSCH);"")</f>
        <v/>
      </c>
      <c r="I103" s="7">
        <f>WENNFEHLER(SVERWEIS(D103;Zutaten!$A:$I;5;FALSCH);0)</f>
        <v/>
      </c>
      <c r="J103" s="6">
        <f>WENNFEHLER(WENN(G103=H103;1;WENN(UND(H103="kg";G103="g");1/1000;WENN(UND(H103="g";G103="kg");1000;WENN(UND(H103="l";G103="ml");1/1000;WENN(UND(H103="ml";G103="l");1000;)))));0)</f>
        <v/>
      </c>
      <c r="K103" s="7">
        <f>RUNDEN(F103*I103*J103;2)</f>
        <v/>
      </c>
    </row>
    <row r="104">
      <c r="E104">
        <f>WENNFEHLER(SVERWEIS(D104;Zutaten!$A:$I;2;FALSCH);"")</f>
        <v/>
      </c>
      <c r="F104" s="6" t="n"/>
      <c r="H104">
        <f>WENNFEHLER(SVERWEIS(D104;Zutaten!$A:$I;6;FALSCH);"")</f>
        <v/>
      </c>
      <c r="I104" s="7">
        <f>WENNFEHLER(SVERWEIS(D104;Zutaten!$A:$I;5;FALSCH);0)</f>
        <v/>
      </c>
      <c r="J104" s="6">
        <f>WENNFEHLER(WENN(G104=H104;1;WENN(UND(H104="kg";G104="g");1/1000;WENN(UND(H104="g";G104="kg");1000;WENN(UND(H104="l";G104="ml");1/1000;WENN(UND(H104="ml";G104="l");1000;)))));0)</f>
        <v/>
      </c>
      <c r="K104" s="7">
        <f>RUNDEN(F104*I104*J104;2)</f>
        <v/>
      </c>
    </row>
    <row r="105">
      <c r="E105">
        <f>WENNFEHLER(SVERWEIS(D105;Zutaten!$A:$I;2;FALSCH);"")</f>
        <v/>
      </c>
      <c r="F105" s="6" t="n"/>
      <c r="H105">
        <f>WENNFEHLER(SVERWEIS(D105;Zutaten!$A:$I;6;FALSCH);"")</f>
        <v/>
      </c>
      <c r="I105" s="7">
        <f>WENNFEHLER(SVERWEIS(D105;Zutaten!$A:$I;5;FALSCH);0)</f>
        <v/>
      </c>
      <c r="J105" s="6">
        <f>WENNFEHLER(WENN(G105=H105;1;WENN(UND(H105="kg";G105="g");1/1000;WENN(UND(H105="g";G105="kg");1000;WENN(UND(H105="l";G105="ml");1/1000;WENN(UND(H105="ml";G105="l");1000;)))));0)</f>
        <v/>
      </c>
      <c r="K105" s="7">
        <f>RUNDEN(F105*I105*J105;2)</f>
        <v/>
      </c>
    </row>
    <row r="106">
      <c r="E106">
        <f>WENNFEHLER(SVERWEIS(D106;Zutaten!$A:$I;2;FALSCH);"")</f>
        <v/>
      </c>
      <c r="F106" s="6" t="n"/>
      <c r="H106">
        <f>WENNFEHLER(SVERWEIS(D106;Zutaten!$A:$I;6;FALSCH);"")</f>
        <v/>
      </c>
      <c r="I106" s="7">
        <f>WENNFEHLER(SVERWEIS(D106;Zutaten!$A:$I;5;FALSCH);0)</f>
        <v/>
      </c>
      <c r="J106" s="6">
        <f>WENNFEHLER(WENN(G106=H106;1;WENN(UND(H106="kg";G106="g");1/1000;WENN(UND(H106="g";G106="kg");1000;WENN(UND(H106="l";G106="ml");1/1000;WENN(UND(H106="ml";G106="l");1000;)))));0)</f>
        <v/>
      </c>
      <c r="K106" s="7">
        <f>RUNDEN(F106*I106*J106;2)</f>
        <v/>
      </c>
    </row>
    <row r="107">
      <c r="E107">
        <f>WENNFEHLER(SVERWEIS(D107;Zutaten!$A:$I;2;FALSCH);"")</f>
        <v/>
      </c>
      <c r="F107" s="6" t="n"/>
      <c r="H107">
        <f>WENNFEHLER(SVERWEIS(D107;Zutaten!$A:$I;6;FALSCH);"")</f>
        <v/>
      </c>
      <c r="I107" s="7">
        <f>WENNFEHLER(SVERWEIS(D107;Zutaten!$A:$I;5;FALSCH);0)</f>
        <v/>
      </c>
      <c r="J107" s="6">
        <f>WENNFEHLER(WENN(G107=H107;1;WENN(UND(H107="kg";G107="g");1/1000;WENN(UND(H107="g";G107="kg");1000;WENN(UND(H107="l";G107="ml");1/1000;WENN(UND(H107="ml";G107="l");1000;)))));0)</f>
        <v/>
      </c>
      <c r="K107" s="7">
        <f>RUNDEN(F107*I107*J107;2)</f>
        <v/>
      </c>
    </row>
    <row r="108">
      <c r="E108">
        <f>WENNFEHLER(SVERWEIS(D108;Zutaten!$A:$I;2;FALSCH);"")</f>
        <v/>
      </c>
      <c r="F108" s="6" t="n"/>
      <c r="H108">
        <f>WENNFEHLER(SVERWEIS(D108;Zutaten!$A:$I;6;FALSCH);"")</f>
        <v/>
      </c>
      <c r="I108" s="7">
        <f>WENNFEHLER(SVERWEIS(D108;Zutaten!$A:$I;5;FALSCH);0)</f>
        <v/>
      </c>
      <c r="J108" s="6">
        <f>WENNFEHLER(WENN(G108=H108;1;WENN(UND(H108="kg";G108="g");1/1000;WENN(UND(H108="g";G108="kg");1000;WENN(UND(H108="l";G108="ml");1/1000;WENN(UND(H108="ml";G108="l");1000;)))));0)</f>
        <v/>
      </c>
      <c r="K108" s="7">
        <f>RUNDEN(F108*I108*J108;2)</f>
        <v/>
      </c>
    </row>
    <row r="109">
      <c r="E109">
        <f>WENNFEHLER(SVERWEIS(D109;Zutaten!$A:$I;2;FALSCH);"")</f>
        <v/>
      </c>
      <c r="F109" s="6" t="n"/>
      <c r="H109">
        <f>WENNFEHLER(SVERWEIS(D109;Zutaten!$A:$I;6;FALSCH);"")</f>
        <v/>
      </c>
      <c r="I109" s="7">
        <f>WENNFEHLER(SVERWEIS(D109;Zutaten!$A:$I;5;FALSCH);0)</f>
        <v/>
      </c>
      <c r="J109" s="6">
        <f>WENNFEHLER(WENN(G109=H109;1;WENN(UND(H109="kg";G109="g");1/1000;WENN(UND(H109="g";G109="kg");1000;WENN(UND(H109="l";G109="ml");1/1000;WENN(UND(H109="ml";G109="l");1000;)))));0)</f>
        <v/>
      </c>
      <c r="K109" s="7">
        <f>RUNDEN(F109*I109*J109;2)</f>
        <v/>
      </c>
    </row>
    <row r="110">
      <c r="E110">
        <f>WENNFEHLER(SVERWEIS(D110;Zutaten!$A:$I;2;FALSCH);"")</f>
        <v/>
      </c>
      <c r="F110" s="6" t="n"/>
      <c r="H110">
        <f>WENNFEHLER(SVERWEIS(D110;Zutaten!$A:$I;6;FALSCH);"")</f>
        <v/>
      </c>
      <c r="I110" s="7">
        <f>WENNFEHLER(SVERWEIS(D110;Zutaten!$A:$I;5;FALSCH);0)</f>
        <v/>
      </c>
      <c r="J110" s="6">
        <f>WENNFEHLER(WENN(G110=H110;1;WENN(UND(H110="kg";G110="g");1/1000;WENN(UND(H110="g";G110="kg");1000;WENN(UND(H110="l";G110="ml");1/1000;WENN(UND(H110="ml";G110="l");1000;)))));0)</f>
        <v/>
      </c>
      <c r="K110" s="7">
        <f>RUNDEN(F110*I110*J110;2)</f>
        <v/>
      </c>
    </row>
    <row r="111">
      <c r="E111">
        <f>WENNFEHLER(SVERWEIS(D111;Zutaten!$A:$I;2;FALSCH);"")</f>
        <v/>
      </c>
      <c r="F111" s="6" t="n"/>
      <c r="H111">
        <f>WENNFEHLER(SVERWEIS(D111;Zutaten!$A:$I;6;FALSCH);"")</f>
        <v/>
      </c>
      <c r="I111" s="7">
        <f>WENNFEHLER(SVERWEIS(D111;Zutaten!$A:$I;5;FALSCH);0)</f>
        <v/>
      </c>
      <c r="J111" s="6">
        <f>WENNFEHLER(WENN(G111=H111;1;WENN(UND(H111="kg";G111="g");1/1000;WENN(UND(H111="g";G111="kg");1000;WENN(UND(H111="l";G111="ml");1/1000;WENN(UND(H111="ml";G111="l");1000;)))));0)</f>
        <v/>
      </c>
      <c r="K111" s="7">
        <f>RUNDEN(F111*I111*J111;2)</f>
        <v/>
      </c>
    </row>
    <row r="112">
      <c r="E112">
        <f>WENNFEHLER(SVERWEIS(D112;Zutaten!$A:$I;2;FALSCH);"")</f>
        <v/>
      </c>
      <c r="F112" s="6" t="n"/>
      <c r="H112">
        <f>WENNFEHLER(SVERWEIS(D112;Zutaten!$A:$I;6;FALSCH);"")</f>
        <v/>
      </c>
      <c r="I112" s="7">
        <f>WENNFEHLER(SVERWEIS(D112;Zutaten!$A:$I;5;FALSCH);0)</f>
        <v/>
      </c>
      <c r="J112" s="6">
        <f>WENNFEHLER(WENN(G112=H112;1;WENN(UND(H112="kg";G112="g");1/1000;WENN(UND(H112="g";G112="kg");1000;WENN(UND(H112="l";G112="ml");1/1000;WENN(UND(H112="ml";G112="l");1000;)))));0)</f>
        <v/>
      </c>
      <c r="K112" s="7">
        <f>RUNDEN(F112*I112*J112;2)</f>
        <v/>
      </c>
    </row>
    <row r="113">
      <c r="E113">
        <f>WENNFEHLER(SVERWEIS(D113;Zutaten!$A:$I;2;FALSCH);"")</f>
        <v/>
      </c>
      <c r="F113" s="6" t="n"/>
      <c r="H113">
        <f>WENNFEHLER(SVERWEIS(D113;Zutaten!$A:$I;6;FALSCH);"")</f>
        <v/>
      </c>
      <c r="I113" s="7">
        <f>WENNFEHLER(SVERWEIS(D113;Zutaten!$A:$I;5;FALSCH);0)</f>
        <v/>
      </c>
      <c r="J113" s="6">
        <f>WENNFEHLER(WENN(G113=H113;1;WENN(UND(H113="kg";G113="g");1/1000;WENN(UND(H113="g";G113="kg");1000;WENN(UND(H113="l";G113="ml");1/1000;WENN(UND(H113="ml";G113="l");1000;)))));0)</f>
        <v/>
      </c>
      <c r="K113" s="7">
        <f>RUNDEN(F113*I113*J113;2)</f>
        <v/>
      </c>
    </row>
    <row r="114">
      <c r="E114">
        <f>WENNFEHLER(SVERWEIS(D114;Zutaten!$A:$I;2;FALSCH);"")</f>
        <v/>
      </c>
      <c r="F114" s="6" t="n"/>
      <c r="H114">
        <f>WENNFEHLER(SVERWEIS(D114;Zutaten!$A:$I;6;FALSCH);"")</f>
        <v/>
      </c>
      <c r="I114" s="7">
        <f>WENNFEHLER(SVERWEIS(D114;Zutaten!$A:$I;5;FALSCH);0)</f>
        <v/>
      </c>
      <c r="J114" s="6">
        <f>WENNFEHLER(WENN(G114=H114;1;WENN(UND(H114="kg";G114="g");1/1000;WENN(UND(H114="g";G114="kg");1000;WENN(UND(H114="l";G114="ml");1/1000;WENN(UND(H114="ml";G114="l");1000;)))));0)</f>
        <v/>
      </c>
      <c r="K114" s="7">
        <f>RUNDEN(F114*I114*J114;2)</f>
        <v/>
      </c>
    </row>
    <row r="115">
      <c r="E115">
        <f>WENNFEHLER(SVERWEIS(D115;Zutaten!$A:$I;2;FALSCH);"")</f>
        <v/>
      </c>
      <c r="F115" s="6" t="n"/>
      <c r="H115">
        <f>WENNFEHLER(SVERWEIS(D115;Zutaten!$A:$I;6;FALSCH);"")</f>
        <v/>
      </c>
      <c r="I115" s="7">
        <f>WENNFEHLER(SVERWEIS(D115;Zutaten!$A:$I;5;FALSCH);0)</f>
        <v/>
      </c>
      <c r="J115" s="6">
        <f>WENNFEHLER(WENN(G115=H115;1;WENN(UND(H115="kg";G115="g");1/1000;WENN(UND(H115="g";G115="kg");1000;WENN(UND(H115="l";G115="ml");1/1000;WENN(UND(H115="ml";G115="l");1000;)))));0)</f>
        <v/>
      </c>
      <c r="K115" s="7">
        <f>RUNDEN(F115*I115*J115;2)</f>
        <v/>
      </c>
    </row>
    <row r="116">
      <c r="E116">
        <f>WENNFEHLER(SVERWEIS(D116;Zutaten!$A:$I;2;FALSCH);"")</f>
        <v/>
      </c>
      <c r="F116" s="6" t="n"/>
      <c r="H116">
        <f>WENNFEHLER(SVERWEIS(D116;Zutaten!$A:$I;6;FALSCH);"")</f>
        <v/>
      </c>
      <c r="I116" s="7">
        <f>WENNFEHLER(SVERWEIS(D116;Zutaten!$A:$I;5;FALSCH);0)</f>
        <v/>
      </c>
      <c r="J116" s="6">
        <f>WENNFEHLER(WENN(G116=H116;1;WENN(UND(H116="kg";G116="g");1/1000;WENN(UND(H116="g";G116="kg");1000;WENN(UND(H116="l";G116="ml");1/1000;WENN(UND(H116="ml";G116="l");1000;)))));0)</f>
        <v/>
      </c>
      <c r="K116" s="7">
        <f>RUNDEN(F116*I116*J116;2)</f>
        <v/>
      </c>
    </row>
    <row r="117">
      <c r="E117">
        <f>WENNFEHLER(SVERWEIS(D117;Zutaten!$A:$I;2;FALSCH);"")</f>
        <v/>
      </c>
      <c r="F117" s="6" t="n"/>
      <c r="H117">
        <f>WENNFEHLER(SVERWEIS(D117;Zutaten!$A:$I;6;FALSCH);"")</f>
        <v/>
      </c>
      <c r="I117" s="7">
        <f>WENNFEHLER(SVERWEIS(D117;Zutaten!$A:$I;5;FALSCH);0)</f>
        <v/>
      </c>
      <c r="J117" s="6">
        <f>WENNFEHLER(WENN(G117=H117;1;WENN(UND(H117="kg";G117="g");1/1000;WENN(UND(H117="g";G117="kg");1000;WENN(UND(H117="l";G117="ml");1/1000;WENN(UND(H117="ml";G117="l");1000;)))));0)</f>
        <v/>
      </c>
      <c r="K117" s="7">
        <f>RUNDEN(F117*I117*J117;2)</f>
        <v/>
      </c>
    </row>
    <row r="118">
      <c r="E118">
        <f>WENNFEHLER(SVERWEIS(D118;Zutaten!$A:$I;2;FALSCH);"")</f>
        <v/>
      </c>
      <c r="F118" s="6" t="n"/>
      <c r="H118">
        <f>WENNFEHLER(SVERWEIS(D118;Zutaten!$A:$I;6;FALSCH);"")</f>
        <v/>
      </c>
      <c r="I118" s="7">
        <f>WENNFEHLER(SVERWEIS(D118;Zutaten!$A:$I;5;FALSCH);0)</f>
        <v/>
      </c>
      <c r="J118" s="6">
        <f>WENNFEHLER(WENN(G118=H118;1;WENN(UND(H118="kg";G118="g");1/1000;WENN(UND(H118="g";G118="kg");1000;WENN(UND(H118="l";G118="ml");1/1000;WENN(UND(H118="ml";G118="l");1000;)))));0)</f>
        <v/>
      </c>
      <c r="K118" s="7">
        <f>RUNDEN(F118*I118*J118;2)</f>
        <v/>
      </c>
    </row>
    <row r="119">
      <c r="E119">
        <f>WENNFEHLER(SVERWEIS(D119;Zutaten!$A:$I;2;FALSCH);"")</f>
        <v/>
      </c>
      <c r="F119" s="6" t="n"/>
      <c r="H119">
        <f>WENNFEHLER(SVERWEIS(D119;Zutaten!$A:$I;6;FALSCH);"")</f>
        <v/>
      </c>
      <c r="I119" s="7">
        <f>WENNFEHLER(SVERWEIS(D119;Zutaten!$A:$I;5;FALSCH);0)</f>
        <v/>
      </c>
      <c r="J119" s="6">
        <f>WENNFEHLER(WENN(G119=H119;1;WENN(UND(H119="kg";G119="g");1/1000;WENN(UND(H119="g";G119="kg");1000;WENN(UND(H119="l";G119="ml");1/1000;WENN(UND(H119="ml";G119="l");1000;)))));0)</f>
        <v/>
      </c>
      <c r="K119" s="7">
        <f>RUNDEN(F119*I119*J119;2)</f>
        <v/>
      </c>
    </row>
    <row r="120">
      <c r="E120">
        <f>WENNFEHLER(SVERWEIS(D120;Zutaten!$A:$I;2;FALSCH);"")</f>
        <v/>
      </c>
      <c r="F120" s="6" t="n"/>
      <c r="H120">
        <f>WENNFEHLER(SVERWEIS(D120;Zutaten!$A:$I;6;FALSCH);"")</f>
        <v/>
      </c>
      <c r="I120" s="7">
        <f>WENNFEHLER(SVERWEIS(D120;Zutaten!$A:$I;5;FALSCH);0)</f>
        <v/>
      </c>
      <c r="J120" s="6">
        <f>WENNFEHLER(WENN(G120=H120;1;WENN(UND(H120="kg";G120="g");1/1000;WENN(UND(H120="g";G120="kg");1000;WENN(UND(H120="l";G120="ml");1/1000;WENN(UND(H120="ml";G120="l");1000;)))));0)</f>
        <v/>
      </c>
      <c r="K120" s="7">
        <f>RUNDEN(F120*I120*J120;2)</f>
        <v/>
      </c>
    </row>
    <row r="121">
      <c r="E121">
        <f>WENNFEHLER(SVERWEIS(D121;Zutaten!$A:$I;2;FALSCH);"")</f>
        <v/>
      </c>
      <c r="F121" s="6" t="n"/>
      <c r="H121">
        <f>WENNFEHLER(SVERWEIS(D121;Zutaten!$A:$I;6;FALSCH);"")</f>
        <v/>
      </c>
      <c r="I121" s="7">
        <f>WENNFEHLER(SVERWEIS(D121;Zutaten!$A:$I;5;FALSCH);0)</f>
        <v/>
      </c>
      <c r="J121" s="6">
        <f>WENNFEHLER(WENN(G121=H121;1;WENN(UND(H121="kg";G121="g");1/1000;WENN(UND(H121="g";G121="kg");1000;WENN(UND(H121="l";G121="ml");1/1000;WENN(UND(H121="ml";G121="l");1000;)))));0)</f>
        <v/>
      </c>
      <c r="K121" s="7">
        <f>RUNDEN(F121*I121*J121;2)</f>
        <v/>
      </c>
    </row>
    <row r="122">
      <c r="E122">
        <f>WENNFEHLER(SVERWEIS(D122;Zutaten!$A:$I;2;FALSCH);"")</f>
        <v/>
      </c>
      <c r="F122" s="6" t="n"/>
      <c r="H122">
        <f>WENNFEHLER(SVERWEIS(D122;Zutaten!$A:$I;6;FALSCH);"")</f>
        <v/>
      </c>
      <c r="I122" s="7">
        <f>WENNFEHLER(SVERWEIS(D122;Zutaten!$A:$I;5;FALSCH);0)</f>
        <v/>
      </c>
      <c r="J122" s="6">
        <f>WENNFEHLER(WENN(G122=H122;1;WENN(UND(H122="kg";G122="g");1/1000;WENN(UND(H122="g";G122="kg");1000;WENN(UND(H122="l";G122="ml");1/1000;WENN(UND(H122="ml";G122="l");1000;)))));0)</f>
        <v/>
      </c>
      <c r="K122" s="7">
        <f>RUNDEN(F122*I122*J122;2)</f>
        <v/>
      </c>
    </row>
    <row r="123">
      <c r="E123">
        <f>WENNFEHLER(SVERWEIS(D123;Zutaten!$A:$I;2;FALSCH);"")</f>
        <v/>
      </c>
      <c r="F123" s="6" t="n"/>
      <c r="H123">
        <f>WENNFEHLER(SVERWEIS(D123;Zutaten!$A:$I;6;FALSCH);"")</f>
        <v/>
      </c>
      <c r="I123" s="7">
        <f>WENNFEHLER(SVERWEIS(D123;Zutaten!$A:$I;5;FALSCH);0)</f>
        <v/>
      </c>
      <c r="J123" s="6">
        <f>WENNFEHLER(WENN(G123=H123;1;WENN(UND(H123="kg";G123="g");1/1000;WENN(UND(H123="g";G123="kg");1000;WENN(UND(H123="l";G123="ml");1/1000;WENN(UND(H123="ml";G123="l");1000;)))));0)</f>
        <v/>
      </c>
      <c r="K123" s="7">
        <f>RUNDEN(F123*I123*J123;2)</f>
        <v/>
      </c>
    </row>
    <row r="124">
      <c r="E124">
        <f>WENNFEHLER(SVERWEIS(D124;Zutaten!$A:$I;2;FALSCH);"")</f>
        <v/>
      </c>
      <c r="F124" s="6" t="n"/>
      <c r="H124">
        <f>WENNFEHLER(SVERWEIS(D124;Zutaten!$A:$I;6;FALSCH);"")</f>
        <v/>
      </c>
      <c r="I124" s="7">
        <f>WENNFEHLER(SVERWEIS(D124;Zutaten!$A:$I;5;FALSCH);0)</f>
        <v/>
      </c>
      <c r="J124" s="6">
        <f>WENNFEHLER(WENN(G124=H124;1;WENN(UND(H124="kg";G124="g");1/1000;WENN(UND(H124="g";G124="kg");1000;WENN(UND(H124="l";G124="ml");1/1000;WENN(UND(H124="ml";G124="l");1000;)))));0)</f>
        <v/>
      </c>
      <c r="K124" s="7">
        <f>RUNDEN(F124*I124*J124;2)</f>
        <v/>
      </c>
    </row>
    <row r="125">
      <c r="E125">
        <f>WENNFEHLER(SVERWEIS(D125;Zutaten!$A:$I;2;FALSCH);"")</f>
        <v/>
      </c>
      <c r="F125" s="6" t="n"/>
      <c r="H125">
        <f>WENNFEHLER(SVERWEIS(D125;Zutaten!$A:$I;6;FALSCH);"")</f>
        <v/>
      </c>
      <c r="I125" s="7">
        <f>WENNFEHLER(SVERWEIS(D125;Zutaten!$A:$I;5;FALSCH);0)</f>
        <v/>
      </c>
      <c r="J125" s="6">
        <f>WENNFEHLER(WENN(G125=H125;1;WENN(UND(H125="kg";G125="g");1/1000;WENN(UND(H125="g";G125="kg");1000;WENN(UND(H125="l";G125="ml");1/1000;WENN(UND(H125="ml";G125="l");1000;)))));0)</f>
        <v/>
      </c>
      <c r="K125" s="7">
        <f>RUNDEN(F125*I125*J125;2)</f>
        <v/>
      </c>
    </row>
    <row r="126">
      <c r="E126">
        <f>WENNFEHLER(SVERWEIS(D126;Zutaten!$A:$I;2;FALSCH);"")</f>
        <v/>
      </c>
      <c r="F126" s="6" t="n"/>
      <c r="H126">
        <f>WENNFEHLER(SVERWEIS(D126;Zutaten!$A:$I;6;FALSCH);"")</f>
        <v/>
      </c>
      <c r="I126" s="7">
        <f>WENNFEHLER(SVERWEIS(D126;Zutaten!$A:$I;5;FALSCH);0)</f>
        <v/>
      </c>
      <c r="J126" s="6">
        <f>WENNFEHLER(WENN(G126=H126;1;WENN(UND(H126="kg";G126="g");1/1000;WENN(UND(H126="g";G126="kg");1000;WENN(UND(H126="l";G126="ml");1/1000;WENN(UND(H126="ml";G126="l");1000;)))));0)</f>
        <v/>
      </c>
      <c r="K126" s="7">
        <f>RUNDEN(F126*I126*J126;2)</f>
        <v/>
      </c>
    </row>
    <row r="127">
      <c r="E127">
        <f>WENNFEHLER(SVERWEIS(D127;Zutaten!$A:$I;2;FALSCH);"")</f>
        <v/>
      </c>
      <c r="F127" s="6" t="n"/>
      <c r="H127">
        <f>WENNFEHLER(SVERWEIS(D127;Zutaten!$A:$I;6;FALSCH);"")</f>
        <v/>
      </c>
      <c r="I127" s="7">
        <f>WENNFEHLER(SVERWEIS(D127;Zutaten!$A:$I;5;FALSCH);0)</f>
        <v/>
      </c>
      <c r="J127" s="6">
        <f>WENNFEHLER(WENN(G127=H127;1;WENN(UND(H127="kg";G127="g");1/1000;WENN(UND(H127="g";G127="kg");1000;WENN(UND(H127="l";G127="ml");1/1000;WENN(UND(H127="ml";G127="l");1000;)))));0)</f>
        <v/>
      </c>
      <c r="K127" s="7">
        <f>RUNDEN(F127*I127*J127;2)</f>
        <v/>
      </c>
    </row>
    <row r="128">
      <c r="E128">
        <f>WENNFEHLER(SVERWEIS(D128;Zutaten!$A:$I;2;FALSCH);"")</f>
        <v/>
      </c>
      <c r="F128" s="6" t="n"/>
      <c r="H128">
        <f>WENNFEHLER(SVERWEIS(D128;Zutaten!$A:$I;6;FALSCH);"")</f>
        <v/>
      </c>
      <c r="I128" s="7">
        <f>WENNFEHLER(SVERWEIS(D128;Zutaten!$A:$I;5;FALSCH);0)</f>
        <v/>
      </c>
      <c r="J128" s="6">
        <f>WENNFEHLER(WENN(G128=H128;1;WENN(UND(H128="kg";G128="g");1/1000;WENN(UND(H128="g";G128="kg");1000;WENN(UND(H128="l";G128="ml");1/1000;WENN(UND(H128="ml";G128="l");1000;)))));0)</f>
        <v/>
      </c>
      <c r="K128" s="7">
        <f>RUNDEN(F128*I128*J128;2)</f>
        <v/>
      </c>
    </row>
    <row r="129">
      <c r="E129">
        <f>WENNFEHLER(SVERWEIS(D129;Zutaten!$A:$I;2;FALSCH);"")</f>
        <v/>
      </c>
      <c r="F129" s="6" t="n"/>
      <c r="H129">
        <f>WENNFEHLER(SVERWEIS(D129;Zutaten!$A:$I;6;FALSCH);"")</f>
        <v/>
      </c>
      <c r="I129" s="7">
        <f>WENNFEHLER(SVERWEIS(D129;Zutaten!$A:$I;5;FALSCH);0)</f>
        <v/>
      </c>
      <c r="J129" s="6">
        <f>WENNFEHLER(WENN(G129=H129;1;WENN(UND(H129="kg";G129="g");1/1000;WENN(UND(H129="g";G129="kg");1000;WENN(UND(H129="l";G129="ml");1/1000;WENN(UND(H129="ml";G129="l");1000;)))));0)</f>
        <v/>
      </c>
      <c r="K129" s="7">
        <f>RUNDEN(F129*I129*J129;2)</f>
        <v/>
      </c>
    </row>
    <row r="130">
      <c r="E130">
        <f>WENNFEHLER(SVERWEIS(D130;Zutaten!$A:$I;2;FALSCH);"")</f>
        <v/>
      </c>
      <c r="F130" s="6" t="n"/>
      <c r="H130">
        <f>WENNFEHLER(SVERWEIS(D130;Zutaten!$A:$I;6;FALSCH);"")</f>
        <v/>
      </c>
      <c r="I130" s="7">
        <f>WENNFEHLER(SVERWEIS(D130;Zutaten!$A:$I;5;FALSCH);0)</f>
        <v/>
      </c>
      <c r="J130" s="6">
        <f>WENNFEHLER(WENN(G130=H130;1;WENN(UND(H130="kg";G130="g");1/1000;WENN(UND(H130="g";G130="kg");1000;WENN(UND(H130="l";G130="ml");1/1000;WENN(UND(H130="ml";G130="l");1000;)))));0)</f>
        <v/>
      </c>
      <c r="K130" s="7">
        <f>RUNDEN(F130*I130*J130;2)</f>
        <v/>
      </c>
    </row>
    <row r="131">
      <c r="E131">
        <f>WENNFEHLER(SVERWEIS(D131;Zutaten!$A:$I;2;FALSCH);"")</f>
        <v/>
      </c>
      <c r="F131" s="6" t="n"/>
      <c r="H131">
        <f>WENNFEHLER(SVERWEIS(D131;Zutaten!$A:$I;6;FALSCH);"")</f>
        <v/>
      </c>
      <c r="I131" s="7">
        <f>WENNFEHLER(SVERWEIS(D131;Zutaten!$A:$I;5;FALSCH);0)</f>
        <v/>
      </c>
      <c r="J131" s="6">
        <f>WENNFEHLER(WENN(G131=H131;1;WENN(UND(H131="kg";G131="g");1/1000;WENN(UND(H131="g";G131="kg");1000;WENN(UND(H131="l";G131="ml");1/1000;WENN(UND(H131="ml";G131="l");1000;)))));0)</f>
        <v/>
      </c>
      <c r="K131" s="7">
        <f>RUNDEN(F131*I131*J131;2)</f>
        <v/>
      </c>
    </row>
    <row r="132">
      <c r="E132">
        <f>WENNFEHLER(SVERWEIS(D132;Zutaten!$A:$I;2;FALSCH);"")</f>
        <v/>
      </c>
      <c r="F132" s="6" t="n"/>
      <c r="H132">
        <f>WENNFEHLER(SVERWEIS(D132;Zutaten!$A:$I;6;FALSCH);"")</f>
        <v/>
      </c>
      <c r="I132" s="7">
        <f>WENNFEHLER(SVERWEIS(D132;Zutaten!$A:$I;5;FALSCH);0)</f>
        <v/>
      </c>
      <c r="J132" s="6">
        <f>WENNFEHLER(WENN(G132=H132;1;WENN(UND(H132="kg";G132="g");1/1000;WENN(UND(H132="g";G132="kg");1000;WENN(UND(H132="l";G132="ml");1/1000;WENN(UND(H132="ml";G132="l");1000;)))));0)</f>
        <v/>
      </c>
      <c r="K132" s="7">
        <f>RUNDEN(F132*I132*J132;2)</f>
        <v/>
      </c>
    </row>
    <row r="133">
      <c r="E133">
        <f>WENNFEHLER(SVERWEIS(D133;Zutaten!$A:$I;2;FALSCH);"")</f>
        <v/>
      </c>
      <c r="F133" s="6" t="n"/>
      <c r="H133">
        <f>WENNFEHLER(SVERWEIS(D133;Zutaten!$A:$I;6;FALSCH);"")</f>
        <v/>
      </c>
      <c r="I133" s="7">
        <f>WENNFEHLER(SVERWEIS(D133;Zutaten!$A:$I;5;FALSCH);0)</f>
        <v/>
      </c>
      <c r="J133" s="6">
        <f>WENNFEHLER(WENN(G133=H133;1;WENN(UND(H133="kg";G133="g");1/1000;WENN(UND(H133="g";G133="kg");1000;WENN(UND(H133="l";G133="ml");1/1000;WENN(UND(H133="ml";G133="l");1000;)))));0)</f>
        <v/>
      </c>
      <c r="K133" s="7">
        <f>RUNDEN(F133*I133*J133;2)</f>
        <v/>
      </c>
    </row>
    <row r="134">
      <c r="E134">
        <f>WENNFEHLER(SVERWEIS(D134;Zutaten!$A:$I;2;FALSCH);"")</f>
        <v/>
      </c>
      <c r="F134" s="6" t="n"/>
      <c r="H134">
        <f>WENNFEHLER(SVERWEIS(D134;Zutaten!$A:$I;6;FALSCH);"")</f>
        <v/>
      </c>
      <c r="I134" s="7">
        <f>WENNFEHLER(SVERWEIS(D134;Zutaten!$A:$I;5;FALSCH);0)</f>
        <v/>
      </c>
      <c r="J134" s="6">
        <f>WENNFEHLER(WENN(G134=H134;1;WENN(UND(H134="kg";G134="g");1/1000;WENN(UND(H134="g";G134="kg");1000;WENN(UND(H134="l";G134="ml");1/1000;WENN(UND(H134="ml";G134="l");1000;)))));0)</f>
        <v/>
      </c>
      <c r="K134" s="7">
        <f>RUNDEN(F134*I134*J134;2)</f>
        <v/>
      </c>
    </row>
    <row r="135">
      <c r="E135">
        <f>WENNFEHLER(SVERWEIS(D135;Zutaten!$A:$I;2;FALSCH);"")</f>
        <v/>
      </c>
      <c r="F135" s="6" t="n"/>
      <c r="H135">
        <f>WENNFEHLER(SVERWEIS(D135;Zutaten!$A:$I;6;FALSCH);"")</f>
        <v/>
      </c>
      <c r="I135" s="7">
        <f>WENNFEHLER(SVERWEIS(D135;Zutaten!$A:$I;5;FALSCH);0)</f>
        <v/>
      </c>
      <c r="J135" s="6">
        <f>WENNFEHLER(WENN(G135=H135;1;WENN(UND(H135="kg";G135="g");1/1000;WENN(UND(H135="g";G135="kg");1000;WENN(UND(H135="l";G135="ml");1/1000;WENN(UND(H135="ml";G135="l");1000;)))));0)</f>
        <v/>
      </c>
      <c r="K135" s="7">
        <f>RUNDEN(F135*I135*J135;2)</f>
        <v/>
      </c>
    </row>
    <row r="136">
      <c r="E136">
        <f>WENNFEHLER(SVERWEIS(D136;Zutaten!$A:$I;2;FALSCH);"")</f>
        <v/>
      </c>
      <c r="F136" s="6" t="n"/>
      <c r="H136">
        <f>WENNFEHLER(SVERWEIS(D136;Zutaten!$A:$I;6;FALSCH);"")</f>
        <v/>
      </c>
      <c r="I136" s="7">
        <f>WENNFEHLER(SVERWEIS(D136;Zutaten!$A:$I;5;FALSCH);0)</f>
        <v/>
      </c>
      <c r="J136" s="6">
        <f>WENNFEHLER(WENN(G136=H136;1;WENN(UND(H136="kg";G136="g");1/1000;WENN(UND(H136="g";G136="kg");1000;WENN(UND(H136="l";G136="ml");1/1000;WENN(UND(H136="ml";G136="l");1000;)))));0)</f>
        <v/>
      </c>
      <c r="K136" s="7">
        <f>RUNDEN(F136*I136*J136;2)</f>
        <v/>
      </c>
    </row>
    <row r="137">
      <c r="E137">
        <f>WENNFEHLER(SVERWEIS(D137;Zutaten!$A:$I;2;FALSCH);"")</f>
        <v/>
      </c>
      <c r="F137" s="6" t="n"/>
      <c r="H137">
        <f>WENNFEHLER(SVERWEIS(D137;Zutaten!$A:$I;6;FALSCH);"")</f>
        <v/>
      </c>
      <c r="I137" s="7">
        <f>WENNFEHLER(SVERWEIS(D137;Zutaten!$A:$I;5;FALSCH);0)</f>
        <v/>
      </c>
      <c r="J137" s="6">
        <f>WENNFEHLER(WENN(G137=H137;1;WENN(UND(H137="kg";G137="g");1/1000;WENN(UND(H137="g";G137="kg");1000;WENN(UND(H137="l";G137="ml");1/1000;WENN(UND(H137="ml";G137="l");1000;)))));0)</f>
        <v/>
      </c>
      <c r="K137" s="7">
        <f>RUNDEN(F137*I137*J137;2)</f>
        <v/>
      </c>
    </row>
    <row r="138">
      <c r="E138">
        <f>WENNFEHLER(SVERWEIS(D138;Zutaten!$A:$I;2;FALSCH);"")</f>
        <v/>
      </c>
      <c r="F138" s="6" t="n"/>
      <c r="H138">
        <f>WENNFEHLER(SVERWEIS(D138;Zutaten!$A:$I;6;FALSCH);"")</f>
        <v/>
      </c>
      <c r="I138" s="7">
        <f>WENNFEHLER(SVERWEIS(D138;Zutaten!$A:$I;5;FALSCH);0)</f>
        <v/>
      </c>
      <c r="J138" s="6">
        <f>WENNFEHLER(WENN(G138=H138;1;WENN(UND(H138="kg";G138="g");1/1000;WENN(UND(H138="g";G138="kg");1000;WENN(UND(H138="l";G138="ml");1/1000;WENN(UND(H138="ml";G138="l");1000;)))));0)</f>
        <v/>
      </c>
      <c r="K138" s="7">
        <f>RUNDEN(F138*I138*J138;2)</f>
        <v/>
      </c>
    </row>
    <row r="139">
      <c r="E139">
        <f>WENNFEHLER(SVERWEIS(D139;Zutaten!$A:$I;2;FALSCH);"")</f>
        <v/>
      </c>
      <c r="F139" s="6" t="n"/>
      <c r="H139">
        <f>WENNFEHLER(SVERWEIS(D139;Zutaten!$A:$I;6;FALSCH);"")</f>
        <v/>
      </c>
      <c r="I139" s="7">
        <f>WENNFEHLER(SVERWEIS(D139;Zutaten!$A:$I;5;FALSCH);0)</f>
        <v/>
      </c>
      <c r="J139" s="6">
        <f>WENNFEHLER(WENN(G139=H139;1;WENN(UND(H139="kg";G139="g");1/1000;WENN(UND(H139="g";G139="kg");1000;WENN(UND(H139="l";G139="ml");1/1000;WENN(UND(H139="ml";G139="l");1000;)))));0)</f>
        <v/>
      </c>
      <c r="K139" s="7">
        <f>RUNDEN(F139*I139*J139;2)</f>
        <v/>
      </c>
    </row>
    <row r="140">
      <c r="E140">
        <f>WENNFEHLER(SVERWEIS(D140;Zutaten!$A:$I;2;FALSCH);"")</f>
        <v/>
      </c>
      <c r="F140" s="6" t="n"/>
      <c r="H140">
        <f>WENNFEHLER(SVERWEIS(D140;Zutaten!$A:$I;6;FALSCH);"")</f>
        <v/>
      </c>
      <c r="I140" s="7">
        <f>WENNFEHLER(SVERWEIS(D140;Zutaten!$A:$I;5;FALSCH);0)</f>
        <v/>
      </c>
      <c r="J140" s="6">
        <f>WENNFEHLER(WENN(G140=H140;1;WENN(UND(H140="kg";G140="g");1/1000;WENN(UND(H140="g";G140="kg");1000;WENN(UND(H140="l";G140="ml");1/1000;WENN(UND(H140="ml";G140="l");1000;)))));0)</f>
        <v/>
      </c>
      <c r="K140" s="7">
        <f>RUNDEN(F140*I140*J140;2)</f>
        <v/>
      </c>
    </row>
    <row r="141">
      <c r="E141">
        <f>WENNFEHLER(SVERWEIS(D141;Zutaten!$A:$I;2;FALSCH);"")</f>
        <v/>
      </c>
      <c r="F141" s="6" t="n"/>
      <c r="H141">
        <f>WENNFEHLER(SVERWEIS(D141;Zutaten!$A:$I;6;FALSCH);"")</f>
        <v/>
      </c>
      <c r="I141" s="7">
        <f>WENNFEHLER(SVERWEIS(D141;Zutaten!$A:$I;5;FALSCH);0)</f>
        <v/>
      </c>
      <c r="J141" s="6">
        <f>WENNFEHLER(WENN(G141=H141;1;WENN(UND(H141="kg";G141="g");1/1000;WENN(UND(H141="g";G141="kg");1000;WENN(UND(H141="l";G141="ml");1/1000;WENN(UND(H141="ml";G141="l");1000;)))));0)</f>
        <v/>
      </c>
      <c r="K141" s="7">
        <f>RUNDEN(F141*I141*J141;2)</f>
        <v/>
      </c>
    </row>
    <row r="142">
      <c r="E142">
        <f>WENNFEHLER(SVERWEIS(D142;Zutaten!$A:$I;2;FALSCH);"")</f>
        <v/>
      </c>
      <c r="F142" s="6" t="n"/>
      <c r="H142">
        <f>WENNFEHLER(SVERWEIS(D142;Zutaten!$A:$I;6;FALSCH);"")</f>
        <v/>
      </c>
      <c r="I142" s="7">
        <f>WENNFEHLER(SVERWEIS(D142;Zutaten!$A:$I;5;FALSCH);0)</f>
        <v/>
      </c>
      <c r="J142" s="6">
        <f>WENNFEHLER(WENN(G142=H142;1;WENN(UND(H142="kg";G142="g");1/1000;WENN(UND(H142="g";G142="kg");1000;WENN(UND(H142="l";G142="ml");1/1000;WENN(UND(H142="ml";G142="l");1000;)))));0)</f>
        <v/>
      </c>
      <c r="K142" s="7">
        <f>RUNDEN(F142*I142*J142;2)</f>
        <v/>
      </c>
    </row>
    <row r="143">
      <c r="E143">
        <f>WENNFEHLER(SVERWEIS(D143;Zutaten!$A:$I;2;FALSCH);"")</f>
        <v/>
      </c>
      <c r="F143" s="6" t="n"/>
      <c r="H143">
        <f>WENNFEHLER(SVERWEIS(D143;Zutaten!$A:$I;6;FALSCH);"")</f>
        <v/>
      </c>
      <c r="I143" s="7">
        <f>WENNFEHLER(SVERWEIS(D143;Zutaten!$A:$I;5;FALSCH);0)</f>
        <v/>
      </c>
      <c r="J143" s="6">
        <f>WENNFEHLER(WENN(G143=H143;1;WENN(UND(H143="kg";G143="g");1/1000;WENN(UND(H143="g";G143="kg");1000;WENN(UND(H143="l";G143="ml");1/1000;WENN(UND(H143="ml";G143="l");1000;)))));0)</f>
        <v/>
      </c>
      <c r="K143" s="7">
        <f>RUNDEN(F143*I143*J143;2)</f>
        <v/>
      </c>
    </row>
    <row r="144">
      <c r="E144">
        <f>WENNFEHLER(SVERWEIS(D144;Zutaten!$A:$I;2;FALSCH);"")</f>
        <v/>
      </c>
      <c r="F144" s="6" t="n"/>
      <c r="H144">
        <f>WENNFEHLER(SVERWEIS(D144;Zutaten!$A:$I;6;FALSCH);"")</f>
        <v/>
      </c>
      <c r="I144" s="7">
        <f>WENNFEHLER(SVERWEIS(D144;Zutaten!$A:$I;5;FALSCH);0)</f>
        <v/>
      </c>
      <c r="J144" s="6">
        <f>WENNFEHLER(WENN(G144=H144;1;WENN(UND(H144="kg";G144="g");1/1000;WENN(UND(H144="g";G144="kg");1000;WENN(UND(H144="l";G144="ml");1/1000;WENN(UND(H144="ml";G144="l");1000;)))));0)</f>
        <v/>
      </c>
      <c r="K144" s="7">
        <f>RUNDEN(F144*I144*J144;2)</f>
        <v/>
      </c>
    </row>
    <row r="145">
      <c r="E145">
        <f>WENNFEHLER(SVERWEIS(D145;Zutaten!$A:$I;2;FALSCH);"")</f>
        <v/>
      </c>
      <c r="F145" s="6" t="n"/>
      <c r="H145">
        <f>WENNFEHLER(SVERWEIS(D145;Zutaten!$A:$I;6;FALSCH);"")</f>
        <v/>
      </c>
      <c r="I145" s="7">
        <f>WENNFEHLER(SVERWEIS(D145;Zutaten!$A:$I;5;FALSCH);0)</f>
        <v/>
      </c>
      <c r="J145" s="6">
        <f>WENNFEHLER(WENN(G145=H145;1;WENN(UND(H145="kg";G145="g");1/1000;WENN(UND(H145="g";G145="kg");1000;WENN(UND(H145="l";G145="ml");1/1000;WENN(UND(H145="ml";G145="l");1000;)))));0)</f>
        <v/>
      </c>
      <c r="K145" s="7">
        <f>RUNDEN(F145*I145*J145;2)</f>
        <v/>
      </c>
    </row>
    <row r="146">
      <c r="E146">
        <f>WENNFEHLER(SVERWEIS(D146;Zutaten!$A:$I;2;FALSCH);"")</f>
        <v/>
      </c>
      <c r="F146" s="6" t="n"/>
      <c r="H146">
        <f>WENNFEHLER(SVERWEIS(D146;Zutaten!$A:$I;6;FALSCH);"")</f>
        <v/>
      </c>
      <c r="I146" s="7">
        <f>WENNFEHLER(SVERWEIS(D146;Zutaten!$A:$I;5;FALSCH);0)</f>
        <v/>
      </c>
      <c r="J146" s="6">
        <f>WENNFEHLER(WENN(G146=H146;1;WENN(UND(H146="kg";G146="g");1/1000;WENN(UND(H146="g";G146="kg");1000;WENN(UND(H146="l";G146="ml");1/1000;WENN(UND(H146="ml";G146="l");1000;)))));0)</f>
        <v/>
      </c>
      <c r="K146" s="7">
        <f>RUNDEN(F146*I146*J146;2)</f>
        <v/>
      </c>
    </row>
    <row r="147">
      <c r="E147">
        <f>WENNFEHLER(SVERWEIS(D147;Zutaten!$A:$I;2;FALSCH);"")</f>
        <v/>
      </c>
      <c r="F147" s="6" t="n"/>
      <c r="H147">
        <f>WENNFEHLER(SVERWEIS(D147;Zutaten!$A:$I;6;FALSCH);"")</f>
        <v/>
      </c>
      <c r="I147" s="7">
        <f>WENNFEHLER(SVERWEIS(D147;Zutaten!$A:$I;5;FALSCH);0)</f>
        <v/>
      </c>
      <c r="J147" s="6">
        <f>WENNFEHLER(WENN(G147=H147;1;WENN(UND(H147="kg";G147="g");1/1000;WENN(UND(H147="g";G147="kg");1000;WENN(UND(H147="l";G147="ml");1/1000;WENN(UND(H147="ml";G147="l");1000;)))));0)</f>
        <v/>
      </c>
      <c r="K147" s="7">
        <f>RUNDEN(F147*I147*J147;2)</f>
        <v/>
      </c>
    </row>
    <row r="148">
      <c r="E148">
        <f>WENNFEHLER(SVERWEIS(D148;Zutaten!$A:$I;2;FALSCH);"")</f>
        <v/>
      </c>
      <c r="F148" s="6" t="n"/>
      <c r="H148">
        <f>WENNFEHLER(SVERWEIS(D148;Zutaten!$A:$I;6;FALSCH);"")</f>
        <v/>
      </c>
      <c r="I148" s="7">
        <f>WENNFEHLER(SVERWEIS(D148;Zutaten!$A:$I;5;FALSCH);0)</f>
        <v/>
      </c>
      <c r="J148" s="6">
        <f>WENNFEHLER(WENN(G148=H148;1;WENN(UND(H148="kg";G148="g");1/1000;WENN(UND(H148="g";G148="kg");1000;WENN(UND(H148="l";G148="ml");1/1000;WENN(UND(H148="ml";G148="l");1000;)))));0)</f>
        <v/>
      </c>
      <c r="K148" s="7">
        <f>RUNDEN(F148*I148*J148;2)</f>
        <v/>
      </c>
    </row>
    <row r="149">
      <c r="E149">
        <f>WENNFEHLER(SVERWEIS(D149;Zutaten!$A:$I;2;FALSCH);"")</f>
        <v/>
      </c>
      <c r="F149" s="6" t="n"/>
      <c r="H149">
        <f>WENNFEHLER(SVERWEIS(D149;Zutaten!$A:$I;6;FALSCH);"")</f>
        <v/>
      </c>
      <c r="I149" s="7">
        <f>WENNFEHLER(SVERWEIS(D149;Zutaten!$A:$I;5;FALSCH);0)</f>
        <v/>
      </c>
      <c r="J149" s="6">
        <f>WENNFEHLER(WENN(G149=H149;1;WENN(UND(H149="kg";G149="g");1/1000;WENN(UND(H149="g";G149="kg");1000;WENN(UND(H149="l";G149="ml");1/1000;WENN(UND(H149="ml";G149="l");1000;)))));0)</f>
        <v/>
      </c>
      <c r="K149" s="7">
        <f>RUNDEN(F149*I149*J149;2)</f>
        <v/>
      </c>
    </row>
    <row r="150">
      <c r="E150">
        <f>WENNFEHLER(SVERWEIS(D150;Zutaten!$A:$I;2;FALSCH);"")</f>
        <v/>
      </c>
      <c r="F150" s="6" t="n"/>
      <c r="H150">
        <f>WENNFEHLER(SVERWEIS(D150;Zutaten!$A:$I;6;FALSCH);"")</f>
        <v/>
      </c>
      <c r="I150" s="7">
        <f>WENNFEHLER(SVERWEIS(D150;Zutaten!$A:$I;5;FALSCH);0)</f>
        <v/>
      </c>
      <c r="J150" s="6">
        <f>WENNFEHLER(WENN(G150=H150;1;WENN(UND(H150="kg";G150="g");1/1000;WENN(UND(H150="g";G150="kg");1000;WENN(UND(H150="l";G150="ml");1/1000;WENN(UND(H150="ml";G150="l");1000;)))));0)</f>
        <v/>
      </c>
      <c r="K150" s="7">
        <f>RUNDEN(F150*I150*J150;2)</f>
        <v/>
      </c>
    </row>
    <row r="151">
      <c r="E151">
        <f>WENNFEHLER(SVERWEIS(D151;Zutaten!$A:$I;2;FALSCH);"")</f>
        <v/>
      </c>
      <c r="F151" s="6" t="n"/>
      <c r="H151">
        <f>WENNFEHLER(SVERWEIS(D151;Zutaten!$A:$I;6;FALSCH);"")</f>
        <v/>
      </c>
      <c r="I151" s="7">
        <f>WENNFEHLER(SVERWEIS(D151;Zutaten!$A:$I;5;FALSCH);0)</f>
        <v/>
      </c>
      <c r="J151" s="6">
        <f>WENNFEHLER(WENN(G151=H151;1;WENN(UND(H151="kg";G151="g");1/1000;WENN(UND(H151="g";G151="kg");1000;WENN(UND(H151="l";G151="ml");1/1000;WENN(UND(H151="ml";G151="l");1000;)))));0)</f>
        <v/>
      </c>
      <c r="K151" s="7">
        <f>RUNDEN(F151*I151*J151;2)</f>
        <v/>
      </c>
    </row>
    <row r="152">
      <c r="E152">
        <f>WENNFEHLER(SVERWEIS(D152;Zutaten!$A:$I;2;FALSCH);"")</f>
        <v/>
      </c>
      <c r="F152" s="6" t="n"/>
      <c r="H152">
        <f>WENNFEHLER(SVERWEIS(D152;Zutaten!$A:$I;6;FALSCH);"")</f>
        <v/>
      </c>
      <c r="I152" s="7">
        <f>WENNFEHLER(SVERWEIS(D152;Zutaten!$A:$I;5;FALSCH);0)</f>
        <v/>
      </c>
      <c r="J152" s="6">
        <f>WENNFEHLER(WENN(G152=H152;1;WENN(UND(H152="kg";G152="g");1/1000;WENN(UND(H152="g";G152="kg");1000;WENN(UND(H152="l";G152="ml");1/1000;WENN(UND(H152="ml";G152="l");1000;)))));0)</f>
        <v/>
      </c>
      <c r="K152" s="7">
        <f>RUNDEN(F152*I152*J152;2)</f>
        <v/>
      </c>
    </row>
    <row r="153">
      <c r="E153">
        <f>WENNFEHLER(SVERWEIS(D153;Zutaten!$A:$I;2;FALSCH);"")</f>
        <v/>
      </c>
      <c r="F153" s="6" t="n"/>
      <c r="H153">
        <f>WENNFEHLER(SVERWEIS(D153;Zutaten!$A:$I;6;FALSCH);"")</f>
        <v/>
      </c>
      <c r="I153" s="7">
        <f>WENNFEHLER(SVERWEIS(D153;Zutaten!$A:$I;5;FALSCH);0)</f>
        <v/>
      </c>
      <c r="J153" s="6">
        <f>WENNFEHLER(WENN(G153=H153;1;WENN(UND(H153="kg";G153="g");1/1000;WENN(UND(H153="g";G153="kg");1000;WENN(UND(H153="l";G153="ml");1/1000;WENN(UND(H153="ml";G153="l");1000;)))));0)</f>
        <v/>
      </c>
      <c r="K153" s="7">
        <f>RUNDEN(F153*I153*J153;2)</f>
        <v/>
      </c>
    </row>
    <row r="154">
      <c r="E154">
        <f>WENNFEHLER(SVERWEIS(D154;Zutaten!$A:$I;2;FALSCH);"")</f>
        <v/>
      </c>
      <c r="F154" s="6" t="n"/>
      <c r="H154">
        <f>WENNFEHLER(SVERWEIS(D154;Zutaten!$A:$I;6;FALSCH);"")</f>
        <v/>
      </c>
      <c r="I154" s="7">
        <f>WENNFEHLER(SVERWEIS(D154;Zutaten!$A:$I;5;FALSCH);0)</f>
        <v/>
      </c>
      <c r="J154" s="6">
        <f>WENNFEHLER(WENN(G154=H154;1;WENN(UND(H154="kg";G154="g");1/1000;WENN(UND(H154="g";G154="kg");1000;WENN(UND(H154="l";G154="ml");1/1000;WENN(UND(H154="ml";G154="l");1000;)))));0)</f>
        <v/>
      </c>
      <c r="K154" s="7">
        <f>RUNDEN(F154*I154*J154;2)</f>
        <v/>
      </c>
    </row>
    <row r="155">
      <c r="E155">
        <f>WENNFEHLER(SVERWEIS(D155;Zutaten!$A:$I;2;FALSCH);"")</f>
        <v/>
      </c>
      <c r="F155" s="6" t="n"/>
      <c r="H155">
        <f>WENNFEHLER(SVERWEIS(D155;Zutaten!$A:$I;6;FALSCH);"")</f>
        <v/>
      </c>
      <c r="I155" s="7">
        <f>WENNFEHLER(SVERWEIS(D155;Zutaten!$A:$I;5;FALSCH);0)</f>
        <v/>
      </c>
      <c r="J155" s="6">
        <f>WENNFEHLER(WENN(G155=H155;1;WENN(UND(H155="kg";G155="g");1/1000;WENN(UND(H155="g";G155="kg");1000;WENN(UND(H155="l";G155="ml");1/1000;WENN(UND(H155="ml";G155="l");1000;)))));0)</f>
        <v/>
      </c>
      <c r="K155" s="7">
        <f>RUNDEN(F155*I155*J155;2)</f>
        <v/>
      </c>
    </row>
    <row r="156">
      <c r="E156">
        <f>WENNFEHLER(SVERWEIS(D156;Zutaten!$A:$I;2;FALSCH);"")</f>
        <v/>
      </c>
      <c r="F156" s="6" t="n"/>
      <c r="H156">
        <f>WENNFEHLER(SVERWEIS(D156;Zutaten!$A:$I;6;FALSCH);"")</f>
        <v/>
      </c>
      <c r="I156" s="7">
        <f>WENNFEHLER(SVERWEIS(D156;Zutaten!$A:$I;5;FALSCH);0)</f>
        <v/>
      </c>
      <c r="J156" s="6">
        <f>WENNFEHLER(WENN(G156=H156;1;WENN(UND(H156="kg";G156="g");1/1000;WENN(UND(H156="g";G156="kg");1000;WENN(UND(H156="l";G156="ml");1/1000;WENN(UND(H156="ml";G156="l");1000;)))));0)</f>
        <v/>
      </c>
      <c r="K156" s="7">
        <f>RUNDEN(F156*I156*J156;2)</f>
        <v/>
      </c>
    </row>
    <row r="157">
      <c r="E157">
        <f>WENNFEHLER(SVERWEIS(D157;Zutaten!$A:$I;2;FALSCH);"")</f>
        <v/>
      </c>
      <c r="F157" s="6" t="n"/>
      <c r="H157">
        <f>WENNFEHLER(SVERWEIS(D157;Zutaten!$A:$I;6;FALSCH);"")</f>
        <v/>
      </c>
      <c r="I157" s="7">
        <f>WENNFEHLER(SVERWEIS(D157;Zutaten!$A:$I;5;FALSCH);0)</f>
        <v/>
      </c>
      <c r="J157" s="6">
        <f>WENNFEHLER(WENN(G157=H157;1;WENN(UND(H157="kg";G157="g");1/1000;WENN(UND(H157="g";G157="kg");1000;WENN(UND(H157="l";G157="ml");1/1000;WENN(UND(H157="ml";G157="l");1000;)))));0)</f>
        <v/>
      </c>
      <c r="K157" s="7">
        <f>RUNDEN(F157*I157*J157;2)</f>
        <v/>
      </c>
    </row>
    <row r="158">
      <c r="E158">
        <f>WENNFEHLER(SVERWEIS(D158;Zutaten!$A:$I;2;FALSCH);"")</f>
        <v/>
      </c>
      <c r="F158" s="6" t="n"/>
      <c r="H158">
        <f>WENNFEHLER(SVERWEIS(D158;Zutaten!$A:$I;6;FALSCH);"")</f>
        <v/>
      </c>
      <c r="I158" s="7">
        <f>WENNFEHLER(SVERWEIS(D158;Zutaten!$A:$I;5;FALSCH);0)</f>
        <v/>
      </c>
      <c r="J158" s="6">
        <f>WENNFEHLER(WENN(G158=H158;1;WENN(UND(H158="kg";G158="g");1/1000;WENN(UND(H158="g";G158="kg");1000;WENN(UND(H158="l";G158="ml");1/1000;WENN(UND(H158="ml";G158="l");1000;)))));0)</f>
        <v/>
      </c>
      <c r="K158" s="7">
        <f>RUNDEN(F158*I158*J158;2)</f>
        <v/>
      </c>
    </row>
    <row r="159">
      <c r="E159">
        <f>WENNFEHLER(SVERWEIS(D159;Zutaten!$A:$I;2;FALSCH);"")</f>
        <v/>
      </c>
      <c r="F159" s="6" t="n"/>
      <c r="H159">
        <f>WENNFEHLER(SVERWEIS(D159;Zutaten!$A:$I;6;FALSCH);"")</f>
        <v/>
      </c>
      <c r="I159" s="7">
        <f>WENNFEHLER(SVERWEIS(D159;Zutaten!$A:$I;5;FALSCH);0)</f>
        <v/>
      </c>
      <c r="J159" s="6">
        <f>WENNFEHLER(WENN(G159=H159;1;WENN(UND(H159="kg";G159="g");1/1000;WENN(UND(H159="g";G159="kg");1000;WENN(UND(H159="l";G159="ml");1/1000;WENN(UND(H159="ml";G159="l");1000;)))));0)</f>
        <v/>
      </c>
      <c r="K159" s="7">
        <f>RUNDEN(F159*I159*J159;2)</f>
        <v/>
      </c>
    </row>
    <row r="160">
      <c r="E160">
        <f>WENNFEHLER(SVERWEIS(D160;Zutaten!$A:$I;2;FALSCH);"")</f>
        <v/>
      </c>
      <c r="F160" s="6" t="n"/>
      <c r="H160">
        <f>WENNFEHLER(SVERWEIS(D160;Zutaten!$A:$I;6;FALSCH);"")</f>
        <v/>
      </c>
      <c r="I160" s="7">
        <f>WENNFEHLER(SVERWEIS(D160;Zutaten!$A:$I;5;FALSCH);0)</f>
        <v/>
      </c>
      <c r="J160" s="6">
        <f>WENNFEHLER(WENN(G160=H160;1;WENN(UND(H160="kg";G160="g");1/1000;WENN(UND(H160="g";G160="kg");1000;WENN(UND(H160="l";G160="ml");1/1000;WENN(UND(H160="ml";G160="l");1000;)))));0)</f>
        <v/>
      </c>
      <c r="K160" s="7">
        <f>RUNDEN(F160*I160*J160;2)</f>
        <v/>
      </c>
    </row>
    <row r="161">
      <c r="E161">
        <f>WENNFEHLER(SVERWEIS(D161;Zutaten!$A:$I;2;FALSCH);"")</f>
        <v/>
      </c>
      <c r="F161" s="6" t="n"/>
      <c r="H161">
        <f>WENNFEHLER(SVERWEIS(D161;Zutaten!$A:$I;6;FALSCH);"")</f>
        <v/>
      </c>
      <c r="I161" s="7">
        <f>WENNFEHLER(SVERWEIS(D161;Zutaten!$A:$I;5;FALSCH);0)</f>
        <v/>
      </c>
      <c r="J161" s="6">
        <f>WENNFEHLER(WENN(G161=H161;1;WENN(UND(H161="kg";G161="g");1/1000;WENN(UND(H161="g";G161="kg");1000;WENN(UND(H161="l";G161="ml");1/1000;WENN(UND(H161="ml";G161="l");1000;)))));0)</f>
        <v/>
      </c>
      <c r="K161" s="7">
        <f>RUNDEN(F161*I161*J161;2)</f>
        <v/>
      </c>
    </row>
    <row r="162">
      <c r="E162">
        <f>WENNFEHLER(SVERWEIS(D162;Zutaten!$A:$I;2;FALSCH);"")</f>
        <v/>
      </c>
      <c r="F162" s="6" t="n"/>
      <c r="H162">
        <f>WENNFEHLER(SVERWEIS(D162;Zutaten!$A:$I;6;FALSCH);"")</f>
        <v/>
      </c>
      <c r="I162" s="7">
        <f>WENNFEHLER(SVERWEIS(D162;Zutaten!$A:$I;5;FALSCH);0)</f>
        <v/>
      </c>
      <c r="J162" s="6">
        <f>WENNFEHLER(WENN(G162=H162;1;WENN(UND(H162="kg";G162="g");1/1000;WENN(UND(H162="g";G162="kg");1000;WENN(UND(H162="l";G162="ml");1/1000;WENN(UND(H162="ml";G162="l");1000;)))));0)</f>
        <v/>
      </c>
      <c r="K162" s="7">
        <f>RUNDEN(F162*I162*J162;2)</f>
        <v/>
      </c>
    </row>
    <row r="163">
      <c r="E163">
        <f>WENNFEHLER(SVERWEIS(D163;Zutaten!$A:$I;2;FALSCH);"")</f>
        <v/>
      </c>
      <c r="F163" s="6" t="n"/>
      <c r="H163">
        <f>WENNFEHLER(SVERWEIS(D163;Zutaten!$A:$I;6;FALSCH);"")</f>
        <v/>
      </c>
      <c r="I163" s="7">
        <f>WENNFEHLER(SVERWEIS(D163;Zutaten!$A:$I;5;FALSCH);0)</f>
        <v/>
      </c>
      <c r="J163" s="6">
        <f>WENNFEHLER(WENN(G163=H163;1;WENN(UND(H163="kg";G163="g");1/1000;WENN(UND(H163="g";G163="kg");1000;WENN(UND(H163="l";G163="ml");1/1000;WENN(UND(H163="ml";G163="l");1000;)))));0)</f>
        <v/>
      </c>
      <c r="K163" s="7">
        <f>RUNDEN(F163*I163*J163;2)</f>
        <v/>
      </c>
    </row>
    <row r="164">
      <c r="E164">
        <f>WENNFEHLER(SVERWEIS(D164;Zutaten!$A:$I;2;FALSCH);"")</f>
        <v/>
      </c>
      <c r="F164" s="6" t="n"/>
      <c r="H164">
        <f>WENNFEHLER(SVERWEIS(D164;Zutaten!$A:$I;6;FALSCH);"")</f>
        <v/>
      </c>
      <c r="I164" s="7">
        <f>WENNFEHLER(SVERWEIS(D164;Zutaten!$A:$I;5;FALSCH);0)</f>
        <v/>
      </c>
      <c r="J164" s="6">
        <f>WENNFEHLER(WENN(G164=H164;1;WENN(UND(H164="kg";G164="g");1/1000;WENN(UND(H164="g";G164="kg");1000;WENN(UND(H164="l";G164="ml");1/1000;WENN(UND(H164="ml";G164="l");1000;)))));0)</f>
        <v/>
      </c>
      <c r="K164" s="7">
        <f>RUNDEN(F164*I164*J164;2)</f>
        <v/>
      </c>
    </row>
    <row r="165">
      <c r="E165">
        <f>WENNFEHLER(SVERWEIS(D165;Zutaten!$A:$I;2;FALSCH);"")</f>
        <v/>
      </c>
      <c r="F165" s="6" t="n"/>
      <c r="H165">
        <f>WENNFEHLER(SVERWEIS(D165;Zutaten!$A:$I;6;FALSCH);"")</f>
        <v/>
      </c>
      <c r="I165" s="7">
        <f>WENNFEHLER(SVERWEIS(D165;Zutaten!$A:$I;5;FALSCH);0)</f>
        <v/>
      </c>
      <c r="J165" s="6">
        <f>WENNFEHLER(WENN(G165=H165;1;WENN(UND(H165="kg";G165="g");1/1000;WENN(UND(H165="g";G165="kg");1000;WENN(UND(H165="l";G165="ml");1/1000;WENN(UND(H165="ml";G165="l");1000;)))));0)</f>
        <v/>
      </c>
      <c r="K165" s="7">
        <f>RUNDEN(F165*I165*J165;2)</f>
        <v/>
      </c>
    </row>
    <row r="166">
      <c r="E166">
        <f>WENNFEHLER(SVERWEIS(D166;Zutaten!$A:$I;2;FALSCH);"")</f>
        <v/>
      </c>
      <c r="F166" s="6" t="n"/>
      <c r="H166">
        <f>WENNFEHLER(SVERWEIS(D166;Zutaten!$A:$I;6;FALSCH);"")</f>
        <v/>
      </c>
      <c r="I166" s="7">
        <f>WENNFEHLER(SVERWEIS(D166;Zutaten!$A:$I;5;FALSCH);0)</f>
        <v/>
      </c>
      <c r="J166" s="6">
        <f>WENNFEHLER(WENN(G166=H166;1;WENN(UND(H166="kg";G166="g");1/1000;WENN(UND(H166="g";G166="kg");1000;WENN(UND(H166="l";G166="ml");1/1000;WENN(UND(H166="ml";G166="l");1000;)))));0)</f>
        <v/>
      </c>
      <c r="K166" s="7">
        <f>RUNDEN(F166*I166*J166;2)</f>
        <v/>
      </c>
    </row>
    <row r="167">
      <c r="E167">
        <f>WENNFEHLER(SVERWEIS(D167;Zutaten!$A:$I;2;FALSCH);"")</f>
        <v/>
      </c>
      <c r="F167" s="6" t="n"/>
      <c r="H167">
        <f>WENNFEHLER(SVERWEIS(D167;Zutaten!$A:$I;6;FALSCH);"")</f>
        <v/>
      </c>
      <c r="I167" s="7">
        <f>WENNFEHLER(SVERWEIS(D167;Zutaten!$A:$I;5;FALSCH);0)</f>
        <v/>
      </c>
      <c r="J167" s="6">
        <f>WENNFEHLER(WENN(G167=H167;1;WENN(UND(H167="kg";G167="g");1/1000;WENN(UND(H167="g";G167="kg");1000;WENN(UND(H167="l";G167="ml");1/1000;WENN(UND(H167="ml";G167="l");1000;)))));0)</f>
        <v/>
      </c>
      <c r="K167" s="7">
        <f>RUNDEN(F167*I167*J167;2)</f>
        <v/>
      </c>
    </row>
    <row r="168">
      <c r="E168">
        <f>WENNFEHLER(SVERWEIS(D168;Zutaten!$A:$I;2;FALSCH);"")</f>
        <v/>
      </c>
      <c r="F168" s="6" t="n"/>
      <c r="H168">
        <f>WENNFEHLER(SVERWEIS(D168;Zutaten!$A:$I;6;FALSCH);"")</f>
        <v/>
      </c>
      <c r="I168" s="7">
        <f>WENNFEHLER(SVERWEIS(D168;Zutaten!$A:$I;5;FALSCH);0)</f>
        <v/>
      </c>
      <c r="J168" s="6">
        <f>WENNFEHLER(WENN(G168=H168;1;WENN(UND(H168="kg";G168="g");1/1000;WENN(UND(H168="g";G168="kg");1000;WENN(UND(H168="l";G168="ml");1/1000;WENN(UND(H168="ml";G168="l");1000;)))));0)</f>
        <v/>
      </c>
      <c r="K168" s="7">
        <f>RUNDEN(F168*I168*J168;2)</f>
        <v/>
      </c>
    </row>
    <row r="169">
      <c r="E169">
        <f>WENNFEHLER(SVERWEIS(D169;Zutaten!$A:$I;2;FALSCH);"")</f>
        <v/>
      </c>
      <c r="F169" s="6" t="n"/>
      <c r="H169">
        <f>WENNFEHLER(SVERWEIS(D169;Zutaten!$A:$I;6;FALSCH);"")</f>
        <v/>
      </c>
      <c r="I169" s="7">
        <f>WENNFEHLER(SVERWEIS(D169;Zutaten!$A:$I;5;FALSCH);0)</f>
        <v/>
      </c>
      <c r="J169" s="6">
        <f>WENNFEHLER(WENN(G169=H169;1;WENN(UND(H169="kg";G169="g");1/1000;WENN(UND(H169="g";G169="kg");1000;WENN(UND(H169="l";G169="ml");1/1000;WENN(UND(H169="ml";G169="l");1000;)))));0)</f>
        <v/>
      </c>
      <c r="K169" s="7">
        <f>RUNDEN(F169*I169*J169;2)</f>
        <v/>
      </c>
    </row>
    <row r="170">
      <c r="E170">
        <f>WENNFEHLER(SVERWEIS(D170;Zutaten!$A:$I;2;FALSCH);"")</f>
        <v/>
      </c>
      <c r="F170" s="6" t="n"/>
      <c r="H170">
        <f>WENNFEHLER(SVERWEIS(D170;Zutaten!$A:$I;6;FALSCH);"")</f>
        <v/>
      </c>
      <c r="I170" s="7">
        <f>WENNFEHLER(SVERWEIS(D170;Zutaten!$A:$I;5;FALSCH);0)</f>
        <v/>
      </c>
      <c r="J170" s="6">
        <f>WENNFEHLER(WENN(G170=H170;1;WENN(UND(H170="kg";G170="g");1/1000;WENN(UND(H170="g";G170="kg");1000;WENN(UND(H170="l";G170="ml");1/1000;WENN(UND(H170="ml";G170="l");1000;)))));0)</f>
        <v/>
      </c>
      <c r="K170" s="7">
        <f>RUNDEN(F170*I170*J170;2)</f>
        <v/>
      </c>
    </row>
    <row r="171">
      <c r="E171">
        <f>WENNFEHLER(SVERWEIS(D171;Zutaten!$A:$I;2;FALSCH);"")</f>
        <v/>
      </c>
      <c r="F171" s="6" t="n"/>
      <c r="H171">
        <f>WENNFEHLER(SVERWEIS(D171;Zutaten!$A:$I;6;FALSCH);"")</f>
        <v/>
      </c>
      <c r="I171" s="7">
        <f>WENNFEHLER(SVERWEIS(D171;Zutaten!$A:$I;5;FALSCH);0)</f>
        <v/>
      </c>
      <c r="J171" s="6">
        <f>WENNFEHLER(WENN(G171=H171;1;WENN(UND(H171="kg";G171="g");1/1000;WENN(UND(H171="g";G171="kg");1000;WENN(UND(H171="l";G171="ml");1/1000;WENN(UND(H171="ml";G171="l");1000;)))));0)</f>
        <v/>
      </c>
      <c r="K171" s="7">
        <f>RUNDEN(F171*I171*J171;2)</f>
        <v/>
      </c>
    </row>
    <row r="172">
      <c r="E172">
        <f>WENNFEHLER(SVERWEIS(D172;Zutaten!$A:$I;2;FALSCH);"")</f>
        <v/>
      </c>
      <c r="F172" s="6" t="n"/>
      <c r="H172">
        <f>WENNFEHLER(SVERWEIS(D172;Zutaten!$A:$I;6;FALSCH);"")</f>
        <v/>
      </c>
      <c r="I172" s="7">
        <f>WENNFEHLER(SVERWEIS(D172;Zutaten!$A:$I;5;FALSCH);0)</f>
        <v/>
      </c>
      <c r="J172" s="6">
        <f>WENNFEHLER(WENN(G172=H172;1;WENN(UND(H172="kg";G172="g");1/1000;WENN(UND(H172="g";G172="kg");1000;WENN(UND(H172="l";G172="ml");1/1000;WENN(UND(H172="ml";G172="l");1000;)))));0)</f>
        <v/>
      </c>
      <c r="K172" s="7">
        <f>RUNDEN(F172*I172*J172;2)</f>
        <v/>
      </c>
    </row>
    <row r="173">
      <c r="E173">
        <f>WENNFEHLER(SVERWEIS(D173;Zutaten!$A:$I;2;FALSCH);"")</f>
        <v/>
      </c>
      <c r="F173" s="6" t="n"/>
      <c r="H173">
        <f>WENNFEHLER(SVERWEIS(D173;Zutaten!$A:$I;6;FALSCH);"")</f>
        <v/>
      </c>
      <c r="I173" s="7">
        <f>WENNFEHLER(SVERWEIS(D173;Zutaten!$A:$I;5;FALSCH);0)</f>
        <v/>
      </c>
      <c r="J173" s="6">
        <f>WENNFEHLER(WENN(G173=H173;1;WENN(UND(H173="kg";G173="g");1/1000;WENN(UND(H173="g";G173="kg");1000;WENN(UND(H173="l";G173="ml");1/1000;WENN(UND(H173="ml";G173="l");1000;)))));0)</f>
        <v/>
      </c>
      <c r="K173" s="7">
        <f>RUNDEN(F173*I173*J173;2)</f>
        <v/>
      </c>
    </row>
    <row r="174">
      <c r="E174">
        <f>WENNFEHLER(SVERWEIS(D174;Zutaten!$A:$I;2;FALSCH);"")</f>
        <v/>
      </c>
      <c r="F174" s="6" t="n"/>
      <c r="H174">
        <f>WENNFEHLER(SVERWEIS(D174;Zutaten!$A:$I;6;FALSCH);"")</f>
        <v/>
      </c>
      <c r="I174" s="7">
        <f>WENNFEHLER(SVERWEIS(D174;Zutaten!$A:$I;5;FALSCH);0)</f>
        <v/>
      </c>
      <c r="J174" s="6">
        <f>WENNFEHLER(WENN(G174=H174;1;WENN(UND(H174="kg";G174="g");1/1000;WENN(UND(H174="g";G174="kg");1000;WENN(UND(H174="l";G174="ml");1/1000;WENN(UND(H174="ml";G174="l");1000;)))));0)</f>
        <v/>
      </c>
      <c r="K174" s="7">
        <f>RUNDEN(F174*I174*J174;2)</f>
        <v/>
      </c>
    </row>
    <row r="175">
      <c r="E175">
        <f>WENNFEHLER(SVERWEIS(D175;Zutaten!$A:$I;2;FALSCH);"")</f>
        <v/>
      </c>
      <c r="F175" s="6" t="n"/>
      <c r="H175">
        <f>WENNFEHLER(SVERWEIS(D175;Zutaten!$A:$I;6;FALSCH);"")</f>
        <v/>
      </c>
      <c r="I175" s="7">
        <f>WENNFEHLER(SVERWEIS(D175;Zutaten!$A:$I;5;FALSCH);0)</f>
        <v/>
      </c>
      <c r="J175" s="6">
        <f>WENNFEHLER(WENN(G175=H175;1;WENN(UND(H175="kg";G175="g");1/1000;WENN(UND(H175="g";G175="kg");1000;WENN(UND(H175="l";G175="ml");1/1000;WENN(UND(H175="ml";G175="l");1000;)))));0)</f>
        <v/>
      </c>
      <c r="K175" s="7">
        <f>RUNDEN(F175*I175*J175;2)</f>
        <v/>
      </c>
    </row>
    <row r="176">
      <c r="E176">
        <f>WENNFEHLER(SVERWEIS(D176;Zutaten!$A:$I;2;FALSCH);"")</f>
        <v/>
      </c>
      <c r="F176" s="6" t="n"/>
      <c r="H176">
        <f>WENNFEHLER(SVERWEIS(D176;Zutaten!$A:$I;6;FALSCH);"")</f>
        <v/>
      </c>
      <c r="I176" s="7">
        <f>WENNFEHLER(SVERWEIS(D176;Zutaten!$A:$I;5;FALSCH);0)</f>
        <v/>
      </c>
      <c r="J176" s="6">
        <f>WENNFEHLER(WENN(G176=H176;1;WENN(UND(H176="kg";G176="g");1/1000;WENN(UND(H176="g";G176="kg");1000;WENN(UND(H176="l";G176="ml");1/1000;WENN(UND(H176="ml";G176="l");1000;)))));0)</f>
        <v/>
      </c>
      <c r="K176" s="7">
        <f>RUNDEN(F176*I176*J176;2)</f>
        <v/>
      </c>
    </row>
    <row r="177">
      <c r="E177">
        <f>WENNFEHLER(SVERWEIS(D177;Zutaten!$A:$I;2;FALSCH);"")</f>
        <v/>
      </c>
      <c r="F177" s="6" t="n"/>
      <c r="H177">
        <f>WENNFEHLER(SVERWEIS(D177;Zutaten!$A:$I;6;FALSCH);"")</f>
        <v/>
      </c>
      <c r="I177" s="7">
        <f>WENNFEHLER(SVERWEIS(D177;Zutaten!$A:$I;5;FALSCH);0)</f>
        <v/>
      </c>
      <c r="J177" s="6">
        <f>WENNFEHLER(WENN(G177=H177;1;WENN(UND(H177="kg";G177="g");1/1000;WENN(UND(H177="g";G177="kg");1000;WENN(UND(H177="l";G177="ml");1/1000;WENN(UND(H177="ml";G177="l");1000;)))));0)</f>
        <v/>
      </c>
      <c r="K177" s="7">
        <f>RUNDEN(F177*I177*J177;2)</f>
        <v/>
      </c>
    </row>
    <row r="178">
      <c r="E178">
        <f>WENNFEHLER(SVERWEIS(D178;Zutaten!$A:$I;2;FALSCH);"")</f>
        <v/>
      </c>
      <c r="F178" s="6" t="n"/>
      <c r="H178">
        <f>WENNFEHLER(SVERWEIS(D178;Zutaten!$A:$I;6;FALSCH);"")</f>
        <v/>
      </c>
      <c r="I178" s="7">
        <f>WENNFEHLER(SVERWEIS(D178;Zutaten!$A:$I;5;FALSCH);0)</f>
        <v/>
      </c>
      <c r="J178" s="6">
        <f>WENNFEHLER(WENN(G178=H178;1;WENN(UND(H178="kg";G178="g");1/1000;WENN(UND(H178="g";G178="kg");1000;WENN(UND(H178="l";G178="ml");1/1000;WENN(UND(H178="ml";G178="l");1000;)))));0)</f>
        <v/>
      </c>
      <c r="K178" s="7">
        <f>RUNDEN(F178*I178*J178;2)</f>
        <v/>
      </c>
    </row>
    <row r="179">
      <c r="E179">
        <f>WENNFEHLER(SVERWEIS(D179;Zutaten!$A:$I;2;FALSCH);"")</f>
        <v/>
      </c>
      <c r="F179" s="6" t="n"/>
      <c r="H179">
        <f>WENNFEHLER(SVERWEIS(D179;Zutaten!$A:$I;6;FALSCH);"")</f>
        <v/>
      </c>
      <c r="I179" s="7">
        <f>WENNFEHLER(SVERWEIS(D179;Zutaten!$A:$I;5;FALSCH);0)</f>
        <v/>
      </c>
      <c r="J179" s="6">
        <f>WENNFEHLER(WENN(G179=H179;1;WENN(UND(H179="kg";G179="g");1/1000;WENN(UND(H179="g";G179="kg");1000;WENN(UND(H179="l";G179="ml");1/1000;WENN(UND(H179="ml";G179="l");1000;)))));0)</f>
        <v/>
      </c>
      <c r="K179" s="7">
        <f>RUNDEN(F179*I179*J179;2)</f>
        <v/>
      </c>
    </row>
    <row r="180">
      <c r="E180">
        <f>WENNFEHLER(SVERWEIS(D180;Zutaten!$A:$I;2;FALSCH);"")</f>
        <v/>
      </c>
      <c r="F180" s="6" t="n"/>
      <c r="H180">
        <f>WENNFEHLER(SVERWEIS(D180;Zutaten!$A:$I;6;FALSCH);"")</f>
        <v/>
      </c>
      <c r="I180" s="7">
        <f>WENNFEHLER(SVERWEIS(D180;Zutaten!$A:$I;5;FALSCH);0)</f>
        <v/>
      </c>
      <c r="J180" s="6">
        <f>WENNFEHLER(WENN(G180=H180;1;WENN(UND(H180="kg";G180="g");1/1000;WENN(UND(H180="g";G180="kg");1000;WENN(UND(H180="l";G180="ml");1/1000;WENN(UND(H180="ml";G180="l");1000;)))));0)</f>
        <v/>
      </c>
      <c r="K180" s="7">
        <f>RUNDEN(F180*I180*J180;2)</f>
        <v/>
      </c>
    </row>
    <row r="181">
      <c r="E181">
        <f>WENNFEHLER(SVERWEIS(D181;Zutaten!$A:$I;2;FALSCH);"")</f>
        <v/>
      </c>
      <c r="F181" s="6" t="n"/>
      <c r="H181">
        <f>WENNFEHLER(SVERWEIS(D181;Zutaten!$A:$I;6;FALSCH);"")</f>
        <v/>
      </c>
      <c r="I181" s="7">
        <f>WENNFEHLER(SVERWEIS(D181;Zutaten!$A:$I;5;FALSCH);0)</f>
        <v/>
      </c>
      <c r="J181" s="6">
        <f>WENNFEHLER(WENN(G181=H181;1;WENN(UND(H181="kg";G181="g");1/1000;WENN(UND(H181="g";G181="kg");1000;WENN(UND(H181="l";G181="ml");1/1000;WENN(UND(H181="ml";G181="l");1000;)))));0)</f>
        <v/>
      </c>
      <c r="K181" s="7">
        <f>RUNDEN(F181*I181*J181;2)</f>
        <v/>
      </c>
    </row>
    <row r="182">
      <c r="E182">
        <f>WENNFEHLER(SVERWEIS(D182;Zutaten!$A:$I;2;FALSCH);"")</f>
        <v/>
      </c>
      <c r="F182" s="6" t="n"/>
      <c r="H182">
        <f>WENNFEHLER(SVERWEIS(D182;Zutaten!$A:$I;6;FALSCH);"")</f>
        <v/>
      </c>
      <c r="I182" s="7">
        <f>WENNFEHLER(SVERWEIS(D182;Zutaten!$A:$I;5;FALSCH);0)</f>
        <v/>
      </c>
      <c r="J182" s="6">
        <f>WENNFEHLER(WENN(G182=H182;1;WENN(UND(H182="kg";G182="g");1/1000;WENN(UND(H182="g";G182="kg");1000;WENN(UND(H182="l";G182="ml");1/1000;WENN(UND(H182="ml";G182="l");1000;)))));0)</f>
        <v/>
      </c>
      <c r="K182" s="7">
        <f>RUNDEN(F182*I182*J182;2)</f>
        <v/>
      </c>
    </row>
    <row r="183">
      <c r="E183">
        <f>WENNFEHLER(SVERWEIS(D183;Zutaten!$A:$I;2;FALSCH);"")</f>
        <v/>
      </c>
      <c r="F183" s="6" t="n"/>
      <c r="H183">
        <f>WENNFEHLER(SVERWEIS(D183;Zutaten!$A:$I;6;FALSCH);"")</f>
        <v/>
      </c>
      <c r="I183" s="7">
        <f>WENNFEHLER(SVERWEIS(D183;Zutaten!$A:$I;5;FALSCH);0)</f>
        <v/>
      </c>
      <c r="J183" s="6">
        <f>WENNFEHLER(WENN(G183=H183;1;WENN(UND(H183="kg";G183="g");1/1000;WENN(UND(H183="g";G183="kg");1000;WENN(UND(H183="l";G183="ml");1/1000;WENN(UND(H183="ml";G183="l");1000;)))));0)</f>
        <v/>
      </c>
      <c r="K183" s="7">
        <f>RUNDEN(F183*I183*J183;2)</f>
        <v/>
      </c>
    </row>
    <row r="184">
      <c r="E184">
        <f>WENNFEHLER(SVERWEIS(D184;Zutaten!$A:$I;2;FALSCH);"")</f>
        <v/>
      </c>
      <c r="F184" s="6" t="n"/>
      <c r="H184">
        <f>WENNFEHLER(SVERWEIS(D184;Zutaten!$A:$I;6;FALSCH);"")</f>
        <v/>
      </c>
      <c r="I184" s="7">
        <f>WENNFEHLER(SVERWEIS(D184;Zutaten!$A:$I;5;FALSCH);0)</f>
        <v/>
      </c>
      <c r="J184" s="6">
        <f>WENNFEHLER(WENN(G184=H184;1;WENN(UND(H184="kg";G184="g");1/1000;WENN(UND(H184="g";G184="kg");1000;WENN(UND(H184="l";G184="ml");1/1000;WENN(UND(H184="ml";G184="l");1000;)))));0)</f>
        <v/>
      </c>
      <c r="K184" s="7">
        <f>RUNDEN(F184*I184*J184;2)</f>
        <v/>
      </c>
    </row>
    <row r="185">
      <c r="E185">
        <f>WENNFEHLER(SVERWEIS(D185;Zutaten!$A:$I;2;FALSCH);"")</f>
        <v/>
      </c>
      <c r="F185" s="6" t="n"/>
      <c r="H185">
        <f>WENNFEHLER(SVERWEIS(D185;Zutaten!$A:$I;6;FALSCH);"")</f>
        <v/>
      </c>
      <c r="I185" s="7">
        <f>WENNFEHLER(SVERWEIS(D185;Zutaten!$A:$I;5;FALSCH);0)</f>
        <v/>
      </c>
      <c r="J185" s="6">
        <f>WENNFEHLER(WENN(G185=H185;1;WENN(UND(H185="kg";G185="g");1/1000;WENN(UND(H185="g";G185="kg");1000;WENN(UND(H185="l";G185="ml");1/1000;WENN(UND(H185="ml";G185="l");1000;)))));0)</f>
        <v/>
      </c>
      <c r="K185" s="7">
        <f>RUNDEN(F185*I185*J185;2)</f>
        <v/>
      </c>
    </row>
    <row r="186">
      <c r="E186">
        <f>WENNFEHLER(SVERWEIS(D186;Zutaten!$A:$I;2;FALSCH);"")</f>
        <v/>
      </c>
      <c r="F186" s="6" t="n"/>
      <c r="H186">
        <f>WENNFEHLER(SVERWEIS(D186;Zutaten!$A:$I;6;FALSCH);"")</f>
        <v/>
      </c>
      <c r="I186" s="7">
        <f>WENNFEHLER(SVERWEIS(D186;Zutaten!$A:$I;5;FALSCH);0)</f>
        <v/>
      </c>
      <c r="J186" s="6">
        <f>WENNFEHLER(WENN(G186=H186;1;WENN(UND(H186="kg";G186="g");1/1000;WENN(UND(H186="g";G186="kg");1000;WENN(UND(H186="l";G186="ml");1/1000;WENN(UND(H186="ml";G186="l");1000;)))));0)</f>
        <v/>
      </c>
      <c r="K186" s="7">
        <f>RUNDEN(F186*I186*J186;2)</f>
        <v/>
      </c>
    </row>
    <row r="187">
      <c r="E187">
        <f>WENNFEHLER(SVERWEIS(D187;Zutaten!$A:$I;2;FALSCH);"")</f>
        <v/>
      </c>
      <c r="F187" s="6" t="n"/>
      <c r="H187">
        <f>WENNFEHLER(SVERWEIS(D187;Zutaten!$A:$I;6;FALSCH);"")</f>
        <v/>
      </c>
      <c r="I187" s="7">
        <f>WENNFEHLER(SVERWEIS(D187;Zutaten!$A:$I;5;FALSCH);0)</f>
        <v/>
      </c>
      <c r="J187" s="6">
        <f>WENNFEHLER(WENN(G187=H187;1;WENN(UND(H187="kg";G187="g");1/1000;WENN(UND(H187="g";G187="kg");1000;WENN(UND(H187="l";G187="ml");1/1000;WENN(UND(H187="ml";G187="l");1000;)))));0)</f>
        <v/>
      </c>
      <c r="K187" s="7">
        <f>RUNDEN(F187*I187*J187;2)</f>
        <v/>
      </c>
    </row>
    <row r="188">
      <c r="E188">
        <f>WENNFEHLER(SVERWEIS(D188;Zutaten!$A:$I;2;FALSCH);"")</f>
        <v/>
      </c>
      <c r="F188" s="6" t="n"/>
      <c r="H188">
        <f>WENNFEHLER(SVERWEIS(D188;Zutaten!$A:$I;6;FALSCH);"")</f>
        <v/>
      </c>
      <c r="I188" s="7">
        <f>WENNFEHLER(SVERWEIS(D188;Zutaten!$A:$I;5;FALSCH);0)</f>
        <v/>
      </c>
      <c r="J188" s="6">
        <f>WENNFEHLER(WENN(G188=H188;1;WENN(UND(H188="kg";G188="g");1/1000;WENN(UND(H188="g";G188="kg");1000;WENN(UND(H188="l";G188="ml");1/1000;WENN(UND(H188="ml";G188="l");1000;)))));0)</f>
        <v/>
      </c>
      <c r="K188" s="7">
        <f>RUNDEN(F188*I188*J188;2)</f>
        <v/>
      </c>
    </row>
    <row r="189">
      <c r="E189">
        <f>WENNFEHLER(SVERWEIS(D189;Zutaten!$A:$I;2;FALSCH);"")</f>
        <v/>
      </c>
      <c r="F189" s="6" t="n"/>
      <c r="H189">
        <f>WENNFEHLER(SVERWEIS(D189;Zutaten!$A:$I;6;FALSCH);"")</f>
        <v/>
      </c>
      <c r="I189" s="7">
        <f>WENNFEHLER(SVERWEIS(D189;Zutaten!$A:$I;5;FALSCH);0)</f>
        <v/>
      </c>
      <c r="J189" s="6">
        <f>WENNFEHLER(WENN(G189=H189;1;WENN(UND(H189="kg";G189="g");1/1000;WENN(UND(H189="g";G189="kg");1000;WENN(UND(H189="l";G189="ml");1/1000;WENN(UND(H189="ml";G189="l");1000;)))));0)</f>
        <v/>
      </c>
      <c r="K189" s="7">
        <f>RUNDEN(F189*I189*J189;2)</f>
        <v/>
      </c>
    </row>
    <row r="190">
      <c r="E190">
        <f>WENNFEHLER(SVERWEIS(D190;Zutaten!$A:$I;2;FALSCH);"")</f>
        <v/>
      </c>
      <c r="F190" s="6" t="n"/>
      <c r="H190">
        <f>WENNFEHLER(SVERWEIS(D190;Zutaten!$A:$I;6;FALSCH);"")</f>
        <v/>
      </c>
      <c r="I190" s="7">
        <f>WENNFEHLER(SVERWEIS(D190;Zutaten!$A:$I;5;FALSCH);0)</f>
        <v/>
      </c>
      <c r="J190" s="6">
        <f>WENNFEHLER(WENN(G190=H190;1;WENN(UND(H190="kg";G190="g");1/1000;WENN(UND(H190="g";G190="kg");1000;WENN(UND(H190="l";G190="ml");1/1000;WENN(UND(H190="ml";G190="l");1000;)))));0)</f>
        <v/>
      </c>
      <c r="K190" s="7">
        <f>RUNDEN(F190*I190*J190;2)</f>
        <v/>
      </c>
    </row>
    <row r="191">
      <c r="E191">
        <f>WENNFEHLER(SVERWEIS(D191;Zutaten!$A:$I;2;FALSCH);"")</f>
        <v/>
      </c>
      <c r="F191" s="6" t="n"/>
      <c r="H191">
        <f>WENNFEHLER(SVERWEIS(D191;Zutaten!$A:$I;6;FALSCH);"")</f>
        <v/>
      </c>
      <c r="I191" s="7">
        <f>WENNFEHLER(SVERWEIS(D191;Zutaten!$A:$I;5;FALSCH);0)</f>
        <v/>
      </c>
      <c r="J191" s="6">
        <f>WENNFEHLER(WENN(G191=H191;1;WENN(UND(H191="kg";G191="g");1/1000;WENN(UND(H191="g";G191="kg");1000;WENN(UND(H191="l";G191="ml");1/1000;WENN(UND(H191="ml";G191="l");1000;)))));0)</f>
        <v/>
      </c>
      <c r="K191" s="7">
        <f>RUNDEN(F191*I191*J191;2)</f>
        <v/>
      </c>
    </row>
    <row r="192">
      <c r="E192">
        <f>WENNFEHLER(SVERWEIS(D192;Zutaten!$A:$I;2;FALSCH);"")</f>
        <v/>
      </c>
      <c r="F192" s="6" t="n"/>
      <c r="H192">
        <f>WENNFEHLER(SVERWEIS(D192;Zutaten!$A:$I;6;FALSCH);"")</f>
        <v/>
      </c>
      <c r="I192" s="7">
        <f>WENNFEHLER(SVERWEIS(D192;Zutaten!$A:$I;5;FALSCH);0)</f>
        <v/>
      </c>
      <c r="J192" s="6">
        <f>WENNFEHLER(WENN(G192=H192;1;WENN(UND(H192="kg";G192="g");1/1000;WENN(UND(H192="g";G192="kg");1000;WENN(UND(H192="l";G192="ml");1/1000;WENN(UND(H192="ml";G192="l");1000;)))));0)</f>
        <v/>
      </c>
      <c r="K192" s="7">
        <f>RUNDEN(F192*I192*J192;2)</f>
        <v/>
      </c>
    </row>
    <row r="193">
      <c r="E193">
        <f>WENNFEHLER(SVERWEIS(D193;Zutaten!$A:$I;2;FALSCH);"")</f>
        <v/>
      </c>
      <c r="F193" s="6" t="n"/>
      <c r="H193">
        <f>WENNFEHLER(SVERWEIS(D193;Zutaten!$A:$I;6;FALSCH);"")</f>
        <v/>
      </c>
      <c r="I193" s="7">
        <f>WENNFEHLER(SVERWEIS(D193;Zutaten!$A:$I;5;FALSCH);0)</f>
        <v/>
      </c>
      <c r="J193" s="6">
        <f>WENNFEHLER(WENN(G193=H193;1;WENN(UND(H193="kg";G193="g");1/1000;WENN(UND(H193="g";G193="kg");1000;WENN(UND(H193="l";G193="ml");1/1000;WENN(UND(H193="ml";G193="l");1000;)))));0)</f>
        <v/>
      </c>
      <c r="K193" s="7">
        <f>RUNDEN(F193*I193*J193;2)</f>
        <v/>
      </c>
    </row>
    <row r="194">
      <c r="E194">
        <f>WENNFEHLER(SVERWEIS(D194;Zutaten!$A:$I;2;FALSCH);"")</f>
        <v/>
      </c>
      <c r="F194" s="6" t="n"/>
      <c r="H194">
        <f>WENNFEHLER(SVERWEIS(D194;Zutaten!$A:$I;6;FALSCH);"")</f>
        <v/>
      </c>
      <c r="I194" s="7">
        <f>WENNFEHLER(SVERWEIS(D194;Zutaten!$A:$I;5;FALSCH);0)</f>
        <v/>
      </c>
      <c r="J194" s="6">
        <f>WENNFEHLER(WENN(G194=H194;1;WENN(UND(H194="kg";G194="g");1/1000;WENN(UND(H194="g";G194="kg");1000;WENN(UND(H194="l";G194="ml");1/1000;WENN(UND(H194="ml";G194="l");1000;)))));0)</f>
        <v/>
      </c>
      <c r="K194" s="7">
        <f>RUNDEN(F194*I194*J194;2)</f>
        <v/>
      </c>
    </row>
    <row r="195">
      <c r="E195">
        <f>WENNFEHLER(SVERWEIS(D195;Zutaten!$A:$I;2;FALSCH);"")</f>
        <v/>
      </c>
      <c r="F195" s="6" t="n"/>
      <c r="H195">
        <f>WENNFEHLER(SVERWEIS(D195;Zutaten!$A:$I;6;FALSCH);"")</f>
        <v/>
      </c>
      <c r="I195" s="7">
        <f>WENNFEHLER(SVERWEIS(D195;Zutaten!$A:$I;5;FALSCH);0)</f>
        <v/>
      </c>
      <c r="J195" s="6">
        <f>WENNFEHLER(WENN(G195=H195;1;WENN(UND(H195="kg";G195="g");1/1000;WENN(UND(H195="g";G195="kg");1000;WENN(UND(H195="l";G195="ml");1/1000;WENN(UND(H195="ml";G195="l");1000;)))));0)</f>
        <v/>
      </c>
      <c r="K195" s="7">
        <f>RUNDEN(F195*I195*J195;2)</f>
        <v/>
      </c>
    </row>
    <row r="196">
      <c r="E196">
        <f>WENNFEHLER(SVERWEIS(D196;Zutaten!$A:$I;2;FALSCH);"")</f>
        <v/>
      </c>
      <c r="F196" s="6" t="n"/>
      <c r="H196">
        <f>WENNFEHLER(SVERWEIS(D196;Zutaten!$A:$I;6;FALSCH);"")</f>
        <v/>
      </c>
      <c r="I196" s="7">
        <f>WENNFEHLER(SVERWEIS(D196;Zutaten!$A:$I;5;FALSCH);0)</f>
        <v/>
      </c>
      <c r="J196" s="6">
        <f>WENNFEHLER(WENN(G196=H196;1;WENN(UND(H196="kg";G196="g");1/1000;WENN(UND(H196="g";G196="kg");1000;WENN(UND(H196="l";G196="ml");1/1000;WENN(UND(H196="ml";G196="l");1000;)))));0)</f>
        <v/>
      </c>
      <c r="K196" s="7">
        <f>RUNDEN(F196*I196*J196;2)</f>
        <v/>
      </c>
    </row>
    <row r="197">
      <c r="E197">
        <f>WENNFEHLER(SVERWEIS(D197;Zutaten!$A:$I;2;FALSCH);"")</f>
        <v/>
      </c>
      <c r="F197" s="6" t="n"/>
      <c r="H197">
        <f>WENNFEHLER(SVERWEIS(D197;Zutaten!$A:$I;6;FALSCH);"")</f>
        <v/>
      </c>
      <c r="I197" s="7">
        <f>WENNFEHLER(SVERWEIS(D197;Zutaten!$A:$I;5;FALSCH);0)</f>
        <v/>
      </c>
      <c r="J197" s="6">
        <f>WENNFEHLER(WENN(G197=H197;1;WENN(UND(H197="kg";G197="g");1/1000;WENN(UND(H197="g";G197="kg");1000;WENN(UND(H197="l";G197="ml");1/1000;WENN(UND(H197="ml";G197="l");1000;)))));0)</f>
        <v/>
      </c>
      <c r="K197" s="7">
        <f>RUNDEN(F197*I197*J197;2)</f>
        <v/>
      </c>
    </row>
    <row r="198">
      <c r="E198">
        <f>WENNFEHLER(SVERWEIS(D198;Zutaten!$A:$I;2;FALSCH);"")</f>
        <v/>
      </c>
      <c r="F198" s="6" t="n"/>
      <c r="H198">
        <f>WENNFEHLER(SVERWEIS(D198;Zutaten!$A:$I;6;FALSCH);"")</f>
        <v/>
      </c>
      <c r="I198" s="7">
        <f>WENNFEHLER(SVERWEIS(D198;Zutaten!$A:$I;5;FALSCH);0)</f>
        <v/>
      </c>
      <c r="J198" s="6">
        <f>WENNFEHLER(WENN(G198=H198;1;WENN(UND(H198="kg";G198="g");1/1000;WENN(UND(H198="g";G198="kg");1000;WENN(UND(H198="l";G198="ml");1/1000;WENN(UND(H198="ml";G198="l");1000;)))));0)</f>
        <v/>
      </c>
      <c r="K198" s="7">
        <f>RUNDEN(F198*I198*J198;2)</f>
        <v/>
      </c>
    </row>
    <row r="199">
      <c r="E199">
        <f>WENNFEHLER(SVERWEIS(D199;Zutaten!$A:$I;2;FALSCH);"")</f>
        <v/>
      </c>
      <c r="F199" s="6" t="n"/>
      <c r="H199">
        <f>WENNFEHLER(SVERWEIS(D199;Zutaten!$A:$I;6;FALSCH);"")</f>
        <v/>
      </c>
      <c r="I199" s="7">
        <f>WENNFEHLER(SVERWEIS(D199;Zutaten!$A:$I;5;FALSCH);0)</f>
        <v/>
      </c>
      <c r="J199" s="6">
        <f>WENNFEHLER(WENN(G199=H199;1;WENN(UND(H199="kg";G199="g");1/1000;WENN(UND(H199="g";G199="kg");1000;WENN(UND(H199="l";G199="ml");1/1000;WENN(UND(H199="ml";G199="l");1000;)))));0)</f>
        <v/>
      </c>
      <c r="K199" s="7">
        <f>RUNDEN(F199*I199*J199;2)</f>
        <v/>
      </c>
    </row>
    <row r="200">
      <c r="E200">
        <f>WENNFEHLER(SVERWEIS(D200;Zutaten!$A:$I;2;FALSCH);"")</f>
        <v/>
      </c>
      <c r="F200" s="6" t="n"/>
      <c r="H200">
        <f>WENNFEHLER(SVERWEIS(D200;Zutaten!$A:$I;6;FALSCH);"")</f>
        <v/>
      </c>
      <c r="I200" s="7">
        <f>WENNFEHLER(SVERWEIS(D200;Zutaten!$A:$I;5;FALSCH);0)</f>
        <v/>
      </c>
      <c r="J200" s="6">
        <f>WENNFEHLER(WENN(G200=H200;1;WENN(UND(H200="kg";G200="g");1/1000;WENN(UND(H200="g";G200="kg");1000;WENN(UND(H200="l";G200="ml");1/1000;WENN(UND(H200="ml";G200="l");1000;)))));0)</f>
        <v/>
      </c>
      <c r="K200" s="7">
        <f>RUNDEN(F200*I200*J200;2)</f>
        <v/>
      </c>
    </row>
  </sheetData>
  <autoFilter ref="A1:K200"/>
  <dataValidations count="1">
    <dataValidation sqref="G2:G200" showDropDown="0" showInputMessage="0" showErrorMessage="0" allowBlank="0" type="list">
      <formula1>"kg,g,l,ml,Stk"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6" customWidth="1" min="3" max="3"/>
    <col width="12" customWidth="1" min="4" max="4"/>
    <col width="16" customWidth="1" min="5" max="5"/>
    <col width="16" customWidth="1" min="6" max="6"/>
    <col width="12" customWidth="1" min="7" max="7"/>
    <col width="16" customWidth="1" min="8" max="8"/>
    <col width="18" customWidth="1" min="9" max="9"/>
    <col width="18" customWidth="1" min="10" max="10"/>
    <col width="20" customWidth="1" min="11" max="11"/>
    <col width="14" customWidth="1" min="12" max="12"/>
    <col width="14" customWidth="1" min="13" max="13"/>
  </cols>
  <sheetData>
    <row r="1">
      <c r="A1" s="8" t="inlineStr">
        <is>
          <t>Firmenlogo (Platzhalter)</t>
        </is>
      </c>
    </row>
    <row r="2">
      <c r="A2" s="1" t="inlineStr">
        <is>
          <t>Rezept-ID</t>
        </is>
      </c>
      <c r="B2" s="1" t="inlineStr">
        <is>
          <t>Rezeptname</t>
        </is>
      </c>
      <c r="C2" s="1" t="inlineStr">
        <is>
          <t>Kategorie</t>
        </is>
      </c>
      <c r="D2" s="1" t="inlineStr">
        <is>
          <t>Ausbeute Menge</t>
        </is>
      </c>
      <c r="E2" s="1" t="inlineStr">
        <is>
          <t>Verkaufseinheit</t>
        </is>
      </c>
      <c r="F2" s="1" t="inlineStr">
        <is>
          <t>VK-Preis netto (€)</t>
        </is>
      </c>
      <c r="G2" s="1" t="inlineStr">
        <is>
          <t>USt.-Satz Verkauf (%)</t>
        </is>
      </c>
      <c r="H2" s="1" t="inlineStr">
        <is>
          <t>VK-Preis brutto (€)</t>
        </is>
      </c>
      <c r="I2" s="1" t="inlineStr">
        <is>
          <t>Wareneinsatz gesamt (€)</t>
        </is>
      </c>
      <c r="J2" s="1" t="inlineStr">
        <is>
          <t>Wareneinsatz je Einheit (€)</t>
        </is>
      </c>
      <c r="K2" s="1" t="inlineStr">
        <is>
          <t>Deckungsbeitrag je Einheit (€)</t>
        </is>
      </c>
      <c r="L2" s="1" t="inlineStr">
        <is>
          <t>Wareneinsatz in %</t>
        </is>
      </c>
      <c r="M2" s="1" t="inlineStr">
        <is>
          <t>Hinweis</t>
        </is>
      </c>
    </row>
    <row r="3">
      <c r="A3" s="2" t="inlineStr">
        <is>
          <t>REZ-001</t>
        </is>
      </c>
      <c r="B3" s="2" t="inlineStr">
        <is>
          <t>Butter-Croissant</t>
        </is>
      </c>
      <c r="C3" s="2" t="inlineStr">
        <is>
          <t>Backwaren</t>
        </is>
      </c>
      <c r="D3" s="4" t="n">
        <v>12</v>
      </c>
      <c r="E3" s="2" t="inlineStr">
        <is>
          <t>Stk</t>
        </is>
      </c>
      <c r="F3" s="3" t="n">
        <v>2</v>
      </c>
      <c r="G3" s="4" t="n">
        <v>7</v>
      </c>
      <c r="H3" s="3">
        <f>RUNDEN(F3*(1+G3/100);2)</f>
        <v/>
      </c>
      <c r="I3" s="3">
        <f>SUMMEWENN(Rezeptpositionen!$A:$A;A3;Rezeptpositionen!$K:$K)</f>
        <v/>
      </c>
      <c r="J3" s="3">
        <f>WENN(D3&gt;0;RUNDEN(I3/D3;2);0)</f>
        <v/>
      </c>
      <c r="K3" s="3">
        <f>RUNDEN(F3-J3;2)</f>
        <v/>
      </c>
      <c r="L3" s="9">
        <f>WENN(F3&gt;0;J3/F3;0)</f>
        <v/>
      </c>
      <c r="M3" s="2">
        <f>WENN(L3&gt;0,3;"zu hoch";WENN(L3&lt;0,2;"sehr gut";"ok"))</f>
        <v/>
      </c>
    </row>
    <row r="4">
      <c r="A4" s="2" t="inlineStr">
        <is>
          <t>REZ-002</t>
        </is>
      </c>
      <c r="B4" s="2" t="inlineStr">
        <is>
          <t>Tomate-Mozzarella-Sandwich</t>
        </is>
      </c>
      <c r="C4" s="2" t="inlineStr">
        <is>
          <t>Sandwich</t>
        </is>
      </c>
      <c r="D4" s="4" t="n">
        <v>1</v>
      </c>
      <c r="E4" s="2" t="inlineStr">
        <is>
          <t>Stk</t>
        </is>
      </c>
      <c r="F4" s="3" t="n">
        <v>3.7</v>
      </c>
      <c r="G4" s="4" t="n">
        <v>7</v>
      </c>
      <c r="H4" s="3">
        <f>RUNDEN(F4*(1+G4/100);2)</f>
        <v/>
      </c>
      <c r="I4" s="3">
        <f>SUMMEWENN(Rezeptpositionen!$A:$A;A4;Rezeptpositionen!$K:$K)</f>
        <v/>
      </c>
      <c r="J4" s="3">
        <f>WENN(D4&gt;0;RUNDEN(I4/D4;2);0)</f>
        <v/>
      </c>
      <c r="K4" s="3">
        <f>RUNDEN(F4-J4;2)</f>
        <v/>
      </c>
      <c r="L4" s="9">
        <f>WENN(F4&gt;0;J4/F4;0)</f>
        <v/>
      </c>
      <c r="M4" s="2">
        <f>WENN(L4&gt;0,3;"zu hoch";WENN(L4&lt;0,2;"sehr gut";"ok"))</f>
        <v/>
      </c>
    </row>
    <row r="5">
      <c r="A5" s="2" t="inlineStr">
        <is>
          <t>REZ-003</t>
        </is>
      </c>
      <c r="B5" s="2" t="inlineStr">
        <is>
          <t>Kartoffelsuppe 0,4 l</t>
        </is>
      </c>
      <c r="C5" s="2" t="inlineStr">
        <is>
          <t>Suppe</t>
        </is>
      </c>
      <c r="D5" s="4" t="n">
        <v>10</v>
      </c>
      <c r="E5" s="2" t="inlineStr">
        <is>
          <t>Portion</t>
        </is>
      </c>
      <c r="F5" s="3" t="n">
        <v>4.5</v>
      </c>
      <c r="G5" s="4" t="n">
        <v>7</v>
      </c>
      <c r="H5" s="3">
        <f>RUNDEN(F5*(1+G5/100);2)</f>
        <v/>
      </c>
      <c r="I5" s="3">
        <f>SUMMEWENN(Rezeptpositionen!$A:$A;A5;Rezeptpositionen!$K:$K)</f>
        <v/>
      </c>
      <c r="J5" s="3">
        <f>WENN(D5&gt;0;RUNDEN(I5/D5;2);0)</f>
        <v/>
      </c>
      <c r="K5" s="3">
        <f>RUNDEN(F5-J5;2)</f>
        <v/>
      </c>
      <c r="L5" s="9">
        <f>WENN(F5&gt;0;J5/F5;0)</f>
        <v/>
      </c>
      <c r="M5" s="2">
        <f>WENN(L5&gt;0,3;"zu hoch";WENN(L5&lt;0,2;"sehr gut";"ok"))</f>
        <v/>
      </c>
    </row>
    <row r="6">
      <c r="A6" s="2" t="inlineStr">
        <is>
          <t>REZ-004</t>
        </is>
      </c>
      <c r="B6" s="2" t="inlineStr">
        <is>
          <t>Hähnchen-Panini</t>
        </is>
      </c>
      <c r="C6" s="2" t="inlineStr">
        <is>
          <t>Sandwich</t>
        </is>
      </c>
      <c r="D6" s="4" t="n">
        <v>1</v>
      </c>
      <c r="E6" s="2" t="inlineStr">
        <is>
          <t>Stk</t>
        </is>
      </c>
      <c r="F6" s="3" t="n">
        <v>5.5</v>
      </c>
      <c r="G6" s="4" t="n">
        <v>7</v>
      </c>
      <c r="H6" s="3">
        <f>RUNDEN(F6*(1+G6/100);2)</f>
        <v/>
      </c>
      <c r="I6" s="3">
        <f>SUMMEWENN(Rezeptpositionen!$A:$A;A6;Rezeptpositionen!$K:$K)</f>
        <v/>
      </c>
      <c r="J6" s="3">
        <f>WENN(D6&gt;0;RUNDEN(I6/D6;2);0)</f>
        <v/>
      </c>
      <c r="K6" s="3">
        <f>RUNDEN(F6-J6;2)</f>
        <v/>
      </c>
      <c r="L6" s="9">
        <f>WENN(F6&gt;0;J6/F6;0)</f>
        <v/>
      </c>
      <c r="M6" s="2">
        <f>WENN(L6&gt;0,3;"zu hoch";WENN(L6&lt;0,2;"sehr gut";"ok"))</f>
        <v/>
      </c>
    </row>
    <row r="7">
      <c r="A7" s="2" t="inlineStr">
        <is>
          <t>REZ-005</t>
        </is>
      </c>
      <c r="B7" s="2" t="inlineStr">
        <is>
          <t>Caffè Latte 0,3 l</t>
        </is>
      </c>
      <c r="C7" s="2" t="inlineStr">
        <is>
          <t>Getränk</t>
        </is>
      </c>
      <c r="D7" s="4" t="n">
        <v>1</v>
      </c>
      <c r="E7" s="2" t="inlineStr">
        <is>
          <t>0,3 l</t>
        </is>
      </c>
      <c r="F7" s="3" t="n">
        <v>2.94</v>
      </c>
      <c r="G7" s="4" t="n">
        <v>19</v>
      </c>
      <c r="H7" s="3">
        <f>RUNDEN(F7*(1+G7/100);2)</f>
        <v/>
      </c>
      <c r="I7" s="3">
        <f>SUMMEWENN(Rezeptpositionen!$A:$A;A7;Rezeptpositionen!$K:$K)</f>
        <v/>
      </c>
      <c r="J7" s="3">
        <f>WENN(D7&gt;0;RUNDEN(I7/D7;2);0)</f>
        <v/>
      </c>
      <c r="K7" s="3">
        <f>RUNDEN(F7-J7;2)</f>
        <v/>
      </c>
      <c r="L7" s="9">
        <f>WENN(F7&gt;0;J7/F7;0)</f>
        <v/>
      </c>
      <c r="M7" s="2">
        <f>WENN(L7&gt;0,3;"zu hoch";WENN(L7&lt;0,2;"sehr gut";"ok"))</f>
        <v/>
      </c>
    </row>
    <row r="8">
      <c r="F8" s="7" t="n"/>
      <c r="H8" s="7">
        <f>RUNDEN(F8*(1+G8/100);2)</f>
        <v/>
      </c>
      <c r="I8" s="7">
        <f>SUMMEWENN(Rezeptpositionen!$A:$A;A8;Rezeptpositionen!$K:$K)</f>
        <v/>
      </c>
      <c r="J8" s="7">
        <f>WENN(D8&gt;0;RUNDEN(I8/D8;2);0)</f>
        <v/>
      </c>
      <c r="K8" s="7">
        <f>RUNDEN(F8-J8;2)</f>
        <v/>
      </c>
      <c r="L8" s="10">
        <f>WENN(F8&gt;0;J8/F8;0)</f>
        <v/>
      </c>
      <c r="M8">
        <f>WENN(L8&gt;0,3;"zu hoch";WENN(L8&lt;0,2;"sehr gut";"ok"))</f>
        <v/>
      </c>
    </row>
    <row r="9">
      <c r="F9" s="7" t="n"/>
      <c r="H9" s="7">
        <f>RUNDEN(F9*(1+G9/100);2)</f>
        <v/>
      </c>
      <c r="I9" s="7">
        <f>SUMMEWENN(Rezeptpositionen!$A:$A;A9;Rezeptpositionen!$K:$K)</f>
        <v/>
      </c>
      <c r="J9" s="7">
        <f>WENN(D9&gt;0;RUNDEN(I9/D9;2);0)</f>
        <v/>
      </c>
      <c r="K9" s="7">
        <f>RUNDEN(F9-J9;2)</f>
        <v/>
      </c>
      <c r="L9" s="10">
        <f>WENN(F9&gt;0;J9/F9;0)</f>
        <v/>
      </c>
      <c r="M9">
        <f>WENN(L9&gt;0,3;"zu hoch";WENN(L9&lt;0,2;"sehr gut";"ok"))</f>
        <v/>
      </c>
    </row>
    <row r="10">
      <c r="F10" s="7" t="n"/>
      <c r="H10" s="7">
        <f>RUNDEN(F10*(1+G10/100);2)</f>
        <v/>
      </c>
      <c r="I10" s="7">
        <f>SUMMEWENN(Rezeptpositionen!$A:$A;A10;Rezeptpositionen!$K:$K)</f>
        <v/>
      </c>
      <c r="J10" s="7">
        <f>WENN(D10&gt;0;RUNDEN(I10/D10;2);0)</f>
        <v/>
      </c>
      <c r="K10" s="7">
        <f>RUNDEN(F10-J10;2)</f>
        <v/>
      </c>
      <c r="L10" s="10">
        <f>WENN(F10&gt;0;J10/F10;0)</f>
        <v/>
      </c>
      <c r="M10">
        <f>WENN(L10&gt;0,3;"zu hoch";WENN(L10&lt;0,2;"sehr gut";"ok"))</f>
        <v/>
      </c>
    </row>
    <row r="11">
      <c r="F11" s="7" t="n"/>
      <c r="H11" s="7">
        <f>RUNDEN(F11*(1+G11/100);2)</f>
        <v/>
      </c>
      <c r="I11" s="7">
        <f>SUMMEWENN(Rezeptpositionen!$A:$A;A11;Rezeptpositionen!$K:$K)</f>
        <v/>
      </c>
      <c r="J11" s="7">
        <f>WENN(D11&gt;0;RUNDEN(I11/D11;2);0)</f>
        <v/>
      </c>
      <c r="K11" s="7">
        <f>RUNDEN(F11-J11;2)</f>
        <v/>
      </c>
      <c r="L11" s="10">
        <f>WENN(F11&gt;0;J11/F11;0)</f>
        <v/>
      </c>
      <c r="M11">
        <f>WENN(L11&gt;0,3;"zu hoch";WENN(L11&lt;0,2;"sehr gut";"ok"))</f>
        <v/>
      </c>
    </row>
    <row r="12">
      <c r="F12" s="7" t="n"/>
      <c r="H12" s="7">
        <f>RUNDEN(F12*(1+G12/100);2)</f>
        <v/>
      </c>
      <c r="I12" s="7">
        <f>SUMMEWENN(Rezeptpositionen!$A:$A;A12;Rezeptpositionen!$K:$K)</f>
        <v/>
      </c>
      <c r="J12" s="7">
        <f>WENN(D12&gt;0;RUNDEN(I12/D12;2);0)</f>
        <v/>
      </c>
      <c r="K12" s="7">
        <f>RUNDEN(F12-J12;2)</f>
        <v/>
      </c>
      <c r="L12" s="10">
        <f>WENN(F12&gt;0;J12/F12;0)</f>
        <v/>
      </c>
      <c r="M12">
        <f>WENN(L12&gt;0,3;"zu hoch";WENN(L12&lt;0,2;"sehr gut";"ok"))</f>
        <v/>
      </c>
    </row>
    <row r="13">
      <c r="F13" s="7" t="n"/>
      <c r="H13" s="7">
        <f>RUNDEN(F13*(1+G13/100);2)</f>
        <v/>
      </c>
      <c r="I13" s="7">
        <f>SUMMEWENN(Rezeptpositionen!$A:$A;A13;Rezeptpositionen!$K:$K)</f>
        <v/>
      </c>
      <c r="J13" s="7">
        <f>WENN(D13&gt;0;RUNDEN(I13/D13;2);0)</f>
        <v/>
      </c>
      <c r="K13" s="7">
        <f>RUNDEN(F13-J13;2)</f>
        <v/>
      </c>
      <c r="L13" s="10">
        <f>WENN(F13&gt;0;J13/F13;0)</f>
        <v/>
      </c>
      <c r="M13">
        <f>WENN(L13&gt;0,3;"zu hoch";WENN(L13&lt;0,2;"sehr gut";"ok"))</f>
        <v/>
      </c>
    </row>
    <row r="14">
      <c r="F14" s="7" t="n"/>
      <c r="H14" s="7">
        <f>RUNDEN(F14*(1+G14/100);2)</f>
        <v/>
      </c>
      <c r="I14" s="7">
        <f>SUMMEWENN(Rezeptpositionen!$A:$A;A14;Rezeptpositionen!$K:$K)</f>
        <v/>
      </c>
      <c r="J14" s="7">
        <f>WENN(D14&gt;0;RUNDEN(I14/D14;2);0)</f>
        <v/>
      </c>
      <c r="K14" s="7">
        <f>RUNDEN(F14-J14;2)</f>
        <v/>
      </c>
      <c r="L14" s="10">
        <f>WENN(F14&gt;0;J14/F14;0)</f>
        <v/>
      </c>
      <c r="M14">
        <f>WENN(L14&gt;0,3;"zu hoch";WENN(L14&lt;0,2;"sehr gut";"ok"))</f>
        <v/>
      </c>
    </row>
    <row r="15">
      <c r="F15" s="7" t="n"/>
      <c r="H15" s="7">
        <f>RUNDEN(F15*(1+G15/100);2)</f>
        <v/>
      </c>
      <c r="I15" s="7">
        <f>SUMMEWENN(Rezeptpositionen!$A:$A;A15;Rezeptpositionen!$K:$K)</f>
        <v/>
      </c>
      <c r="J15" s="7">
        <f>WENN(D15&gt;0;RUNDEN(I15/D15;2);0)</f>
        <v/>
      </c>
      <c r="K15" s="7">
        <f>RUNDEN(F15-J15;2)</f>
        <v/>
      </c>
      <c r="L15" s="10">
        <f>WENN(F15&gt;0;J15/F15;0)</f>
        <v/>
      </c>
      <c r="M15">
        <f>WENN(L15&gt;0,3;"zu hoch";WENN(L15&lt;0,2;"sehr gut";"ok"))</f>
        <v/>
      </c>
    </row>
    <row r="16">
      <c r="F16" s="7" t="n"/>
      <c r="H16" s="7">
        <f>RUNDEN(F16*(1+G16/100);2)</f>
        <v/>
      </c>
      <c r="I16" s="7">
        <f>SUMMEWENN(Rezeptpositionen!$A:$A;A16;Rezeptpositionen!$K:$K)</f>
        <v/>
      </c>
      <c r="J16" s="7">
        <f>WENN(D16&gt;0;RUNDEN(I16/D16;2);0)</f>
        <v/>
      </c>
      <c r="K16" s="7">
        <f>RUNDEN(F16-J16;2)</f>
        <v/>
      </c>
      <c r="L16" s="10">
        <f>WENN(F16&gt;0;J16/F16;0)</f>
        <v/>
      </c>
      <c r="M16">
        <f>WENN(L16&gt;0,3;"zu hoch";WENN(L16&lt;0,2;"sehr gut";"ok"))</f>
        <v/>
      </c>
    </row>
    <row r="17">
      <c r="F17" s="7" t="n"/>
      <c r="H17" s="7">
        <f>RUNDEN(F17*(1+G17/100);2)</f>
        <v/>
      </c>
      <c r="I17" s="7">
        <f>SUMMEWENN(Rezeptpositionen!$A:$A;A17;Rezeptpositionen!$K:$K)</f>
        <v/>
      </c>
      <c r="J17" s="7">
        <f>WENN(D17&gt;0;RUNDEN(I17/D17;2);0)</f>
        <v/>
      </c>
      <c r="K17" s="7">
        <f>RUNDEN(F17-J17;2)</f>
        <v/>
      </c>
      <c r="L17" s="10">
        <f>WENN(F17&gt;0;J17/F17;0)</f>
        <v/>
      </c>
      <c r="M17">
        <f>WENN(L17&gt;0,3;"zu hoch";WENN(L17&lt;0,2;"sehr gut";"ok"))</f>
        <v/>
      </c>
    </row>
    <row r="18">
      <c r="F18" s="7" t="n"/>
      <c r="H18" s="7">
        <f>RUNDEN(F18*(1+G18/100);2)</f>
        <v/>
      </c>
      <c r="I18" s="7">
        <f>SUMMEWENN(Rezeptpositionen!$A:$A;A18;Rezeptpositionen!$K:$K)</f>
        <v/>
      </c>
      <c r="J18" s="7">
        <f>WENN(D18&gt;0;RUNDEN(I18/D18;2);0)</f>
        <v/>
      </c>
      <c r="K18" s="7">
        <f>RUNDEN(F18-J18;2)</f>
        <v/>
      </c>
      <c r="L18" s="10">
        <f>WENN(F18&gt;0;J18/F18;0)</f>
        <v/>
      </c>
      <c r="M18">
        <f>WENN(L18&gt;0,3;"zu hoch";WENN(L18&lt;0,2;"sehr gut";"ok"))</f>
        <v/>
      </c>
    </row>
    <row r="19">
      <c r="F19" s="7" t="n"/>
      <c r="H19" s="7">
        <f>RUNDEN(F19*(1+G19/100);2)</f>
        <v/>
      </c>
      <c r="I19" s="7">
        <f>SUMMEWENN(Rezeptpositionen!$A:$A;A19;Rezeptpositionen!$K:$K)</f>
        <v/>
      </c>
      <c r="J19" s="7">
        <f>WENN(D19&gt;0;RUNDEN(I19/D19;2);0)</f>
        <v/>
      </c>
      <c r="K19" s="7">
        <f>RUNDEN(F19-J19;2)</f>
        <v/>
      </c>
      <c r="L19" s="10">
        <f>WENN(F19&gt;0;J19/F19;0)</f>
        <v/>
      </c>
      <c r="M19">
        <f>WENN(L19&gt;0,3;"zu hoch";WENN(L19&lt;0,2;"sehr gut";"ok"))</f>
        <v/>
      </c>
    </row>
    <row r="20">
      <c r="F20" s="7" t="n"/>
      <c r="H20" s="7">
        <f>RUNDEN(F20*(1+G20/100);2)</f>
        <v/>
      </c>
      <c r="I20" s="7">
        <f>SUMMEWENN(Rezeptpositionen!$A:$A;A20;Rezeptpositionen!$K:$K)</f>
        <v/>
      </c>
      <c r="J20" s="7">
        <f>WENN(D20&gt;0;RUNDEN(I20/D20;2);0)</f>
        <v/>
      </c>
      <c r="K20" s="7">
        <f>RUNDEN(F20-J20;2)</f>
        <v/>
      </c>
      <c r="L20" s="10">
        <f>WENN(F20&gt;0;J20/F20;0)</f>
        <v/>
      </c>
      <c r="M20">
        <f>WENN(L20&gt;0,3;"zu hoch";WENN(L20&lt;0,2;"sehr gut";"ok"))</f>
        <v/>
      </c>
    </row>
    <row r="21">
      <c r="F21" s="7" t="n"/>
      <c r="H21" s="7">
        <f>RUNDEN(F21*(1+G21/100);2)</f>
        <v/>
      </c>
      <c r="I21" s="7">
        <f>SUMMEWENN(Rezeptpositionen!$A:$A;A21;Rezeptpositionen!$K:$K)</f>
        <v/>
      </c>
      <c r="J21" s="7">
        <f>WENN(D21&gt;0;RUNDEN(I21/D21;2);0)</f>
        <v/>
      </c>
      <c r="K21" s="7">
        <f>RUNDEN(F21-J21;2)</f>
        <v/>
      </c>
      <c r="L21" s="10">
        <f>WENN(F21&gt;0;J21/F21;0)</f>
        <v/>
      </c>
      <c r="M21">
        <f>WENN(L21&gt;0,3;"zu hoch";WENN(L21&lt;0,2;"sehr gut";"ok"))</f>
        <v/>
      </c>
    </row>
    <row r="22">
      <c r="F22" s="7" t="n"/>
      <c r="H22" s="7">
        <f>RUNDEN(F22*(1+G22/100);2)</f>
        <v/>
      </c>
      <c r="I22" s="7">
        <f>SUMMEWENN(Rezeptpositionen!$A:$A;A22;Rezeptpositionen!$K:$K)</f>
        <v/>
      </c>
      <c r="J22" s="7">
        <f>WENN(D22&gt;0;RUNDEN(I22/D22;2);0)</f>
        <v/>
      </c>
      <c r="K22" s="7">
        <f>RUNDEN(F22-J22;2)</f>
        <v/>
      </c>
      <c r="L22" s="10">
        <f>WENN(F22&gt;0;J22/F22;0)</f>
        <v/>
      </c>
      <c r="M22">
        <f>WENN(L22&gt;0,3;"zu hoch";WENN(L22&lt;0,2;"sehr gut";"ok"))</f>
        <v/>
      </c>
    </row>
    <row r="23">
      <c r="F23" s="7" t="n"/>
      <c r="H23" s="7">
        <f>RUNDEN(F23*(1+G23/100);2)</f>
        <v/>
      </c>
      <c r="I23" s="7">
        <f>SUMMEWENN(Rezeptpositionen!$A:$A;A23;Rezeptpositionen!$K:$K)</f>
        <v/>
      </c>
      <c r="J23" s="7">
        <f>WENN(D23&gt;0;RUNDEN(I23/D23;2);0)</f>
        <v/>
      </c>
      <c r="K23" s="7">
        <f>RUNDEN(F23-J23;2)</f>
        <v/>
      </c>
      <c r="L23" s="10">
        <f>WENN(F23&gt;0;J23/F23;0)</f>
        <v/>
      </c>
      <c r="M23">
        <f>WENN(L23&gt;0,3;"zu hoch";WENN(L23&lt;0,2;"sehr gut";"ok"))</f>
        <v/>
      </c>
    </row>
    <row r="24">
      <c r="F24" s="7" t="n"/>
      <c r="H24" s="7">
        <f>RUNDEN(F24*(1+G24/100);2)</f>
        <v/>
      </c>
      <c r="I24" s="7">
        <f>SUMMEWENN(Rezeptpositionen!$A:$A;A24;Rezeptpositionen!$K:$K)</f>
        <v/>
      </c>
      <c r="J24" s="7">
        <f>WENN(D24&gt;0;RUNDEN(I24/D24;2);0)</f>
        <v/>
      </c>
      <c r="K24" s="7">
        <f>RUNDEN(F24-J24;2)</f>
        <v/>
      </c>
      <c r="L24" s="10">
        <f>WENN(F24&gt;0;J24/F24;0)</f>
        <v/>
      </c>
      <c r="M24">
        <f>WENN(L24&gt;0,3;"zu hoch";WENN(L24&lt;0,2;"sehr gut";"ok"))</f>
        <v/>
      </c>
    </row>
    <row r="25">
      <c r="F25" s="7" t="n"/>
      <c r="H25" s="7">
        <f>RUNDEN(F25*(1+G25/100);2)</f>
        <v/>
      </c>
      <c r="I25" s="7">
        <f>SUMMEWENN(Rezeptpositionen!$A:$A;A25;Rezeptpositionen!$K:$K)</f>
        <v/>
      </c>
      <c r="J25" s="7">
        <f>WENN(D25&gt;0;RUNDEN(I25/D25;2);0)</f>
        <v/>
      </c>
      <c r="K25" s="7">
        <f>RUNDEN(F25-J25;2)</f>
        <v/>
      </c>
      <c r="L25" s="10">
        <f>WENN(F25&gt;0;J25/F25;0)</f>
        <v/>
      </c>
      <c r="M25">
        <f>WENN(L25&gt;0,3;"zu hoch";WENN(L25&lt;0,2;"sehr gut";"ok"))</f>
        <v/>
      </c>
    </row>
    <row r="26">
      <c r="F26" s="7" t="n"/>
      <c r="H26" s="7">
        <f>RUNDEN(F26*(1+G26/100);2)</f>
        <v/>
      </c>
      <c r="I26" s="7">
        <f>SUMMEWENN(Rezeptpositionen!$A:$A;A26;Rezeptpositionen!$K:$K)</f>
        <v/>
      </c>
      <c r="J26" s="7">
        <f>WENN(D26&gt;0;RUNDEN(I26/D26;2);0)</f>
        <v/>
      </c>
      <c r="K26" s="7">
        <f>RUNDEN(F26-J26;2)</f>
        <v/>
      </c>
      <c r="L26" s="10">
        <f>WENN(F26&gt;0;J26/F26;0)</f>
        <v/>
      </c>
      <c r="M26">
        <f>WENN(L26&gt;0,3;"zu hoch";WENN(L26&lt;0,2;"sehr gut";"ok"))</f>
        <v/>
      </c>
    </row>
    <row r="27">
      <c r="F27" s="7" t="n"/>
      <c r="H27" s="7">
        <f>RUNDEN(F27*(1+G27/100);2)</f>
        <v/>
      </c>
      <c r="I27" s="7">
        <f>SUMMEWENN(Rezeptpositionen!$A:$A;A27;Rezeptpositionen!$K:$K)</f>
        <v/>
      </c>
      <c r="J27" s="7">
        <f>WENN(D27&gt;0;RUNDEN(I27/D27;2);0)</f>
        <v/>
      </c>
      <c r="K27" s="7">
        <f>RUNDEN(F27-J27;2)</f>
        <v/>
      </c>
      <c r="L27" s="10">
        <f>WENN(F27&gt;0;J27/F27;0)</f>
        <v/>
      </c>
      <c r="M27">
        <f>WENN(L27&gt;0,3;"zu hoch";WENN(L27&lt;0,2;"sehr gut";"ok"))</f>
        <v/>
      </c>
    </row>
    <row r="28">
      <c r="F28" s="7" t="n"/>
      <c r="H28" s="7">
        <f>RUNDEN(F28*(1+G28/100);2)</f>
        <v/>
      </c>
      <c r="I28" s="7">
        <f>SUMMEWENN(Rezeptpositionen!$A:$A;A28;Rezeptpositionen!$K:$K)</f>
        <v/>
      </c>
      <c r="J28" s="7">
        <f>WENN(D28&gt;0;RUNDEN(I28/D28;2);0)</f>
        <v/>
      </c>
      <c r="K28" s="7">
        <f>RUNDEN(F28-J28;2)</f>
        <v/>
      </c>
      <c r="L28" s="10">
        <f>WENN(F28&gt;0;J28/F28;0)</f>
        <v/>
      </c>
      <c r="M28">
        <f>WENN(L28&gt;0,3;"zu hoch";WENN(L28&lt;0,2;"sehr gut";"ok"))</f>
        <v/>
      </c>
    </row>
    <row r="29">
      <c r="F29" s="7" t="n"/>
      <c r="H29" s="7">
        <f>RUNDEN(F29*(1+G29/100);2)</f>
        <v/>
      </c>
      <c r="I29" s="7">
        <f>SUMMEWENN(Rezeptpositionen!$A:$A;A29;Rezeptpositionen!$K:$K)</f>
        <v/>
      </c>
      <c r="J29" s="7">
        <f>WENN(D29&gt;0;RUNDEN(I29/D29;2);0)</f>
        <v/>
      </c>
      <c r="K29" s="7">
        <f>RUNDEN(F29-J29;2)</f>
        <v/>
      </c>
      <c r="L29" s="10">
        <f>WENN(F29&gt;0;J29/F29;0)</f>
        <v/>
      </c>
      <c r="M29">
        <f>WENN(L29&gt;0,3;"zu hoch";WENN(L29&lt;0,2;"sehr gut";"ok"))</f>
        <v/>
      </c>
    </row>
    <row r="30">
      <c r="F30" s="7" t="n"/>
      <c r="H30" s="7">
        <f>RUNDEN(F30*(1+G30/100);2)</f>
        <v/>
      </c>
      <c r="I30" s="7">
        <f>SUMMEWENN(Rezeptpositionen!$A:$A;A30;Rezeptpositionen!$K:$K)</f>
        <v/>
      </c>
      <c r="J30" s="7">
        <f>WENN(D30&gt;0;RUNDEN(I30/D30;2);0)</f>
        <v/>
      </c>
      <c r="K30" s="7">
        <f>RUNDEN(F30-J30;2)</f>
        <v/>
      </c>
      <c r="L30" s="10">
        <f>WENN(F30&gt;0;J30/F30;0)</f>
        <v/>
      </c>
      <c r="M30">
        <f>WENN(L30&gt;0,3;"zu hoch";WENN(L30&lt;0,2;"sehr gut";"ok"))</f>
        <v/>
      </c>
    </row>
    <row r="31">
      <c r="F31" s="7" t="n"/>
      <c r="H31" s="7">
        <f>RUNDEN(F31*(1+G31/100);2)</f>
        <v/>
      </c>
      <c r="I31" s="7">
        <f>SUMMEWENN(Rezeptpositionen!$A:$A;A31;Rezeptpositionen!$K:$K)</f>
        <v/>
      </c>
      <c r="J31" s="7">
        <f>WENN(D31&gt;0;RUNDEN(I31/D31;2);0)</f>
        <v/>
      </c>
      <c r="K31" s="7">
        <f>RUNDEN(F31-J31;2)</f>
        <v/>
      </c>
      <c r="L31" s="10">
        <f>WENN(F31&gt;0;J31/F31;0)</f>
        <v/>
      </c>
      <c r="M31">
        <f>WENN(L31&gt;0,3;"zu hoch";WENN(L31&lt;0,2;"sehr gut";"ok"))</f>
        <v/>
      </c>
    </row>
    <row r="32">
      <c r="F32" s="7" t="n"/>
      <c r="H32" s="7">
        <f>RUNDEN(F32*(1+G32/100);2)</f>
        <v/>
      </c>
      <c r="I32" s="7">
        <f>SUMMEWENN(Rezeptpositionen!$A:$A;A32;Rezeptpositionen!$K:$K)</f>
        <v/>
      </c>
      <c r="J32" s="7">
        <f>WENN(D32&gt;0;RUNDEN(I32/D32;2);0)</f>
        <v/>
      </c>
      <c r="K32" s="7">
        <f>RUNDEN(F32-J32;2)</f>
        <v/>
      </c>
      <c r="L32" s="10">
        <f>WENN(F32&gt;0;J32/F32;0)</f>
        <v/>
      </c>
      <c r="M32">
        <f>WENN(L32&gt;0,3;"zu hoch";WENN(L32&lt;0,2;"sehr gut";"ok"))</f>
        <v/>
      </c>
    </row>
    <row r="33">
      <c r="F33" s="7" t="n"/>
      <c r="H33" s="7">
        <f>RUNDEN(F33*(1+G33/100);2)</f>
        <v/>
      </c>
      <c r="I33" s="7">
        <f>SUMMEWENN(Rezeptpositionen!$A:$A;A33;Rezeptpositionen!$K:$K)</f>
        <v/>
      </c>
      <c r="J33" s="7">
        <f>WENN(D33&gt;0;RUNDEN(I33/D33;2);0)</f>
        <v/>
      </c>
      <c r="K33" s="7">
        <f>RUNDEN(F33-J33;2)</f>
        <v/>
      </c>
      <c r="L33" s="10">
        <f>WENN(F33&gt;0;J33/F33;0)</f>
        <v/>
      </c>
      <c r="M33">
        <f>WENN(L33&gt;0,3;"zu hoch";WENN(L33&lt;0,2;"sehr gut";"ok"))</f>
        <v/>
      </c>
    </row>
    <row r="34">
      <c r="F34" s="7" t="n"/>
      <c r="H34" s="7">
        <f>RUNDEN(F34*(1+G34/100);2)</f>
        <v/>
      </c>
      <c r="I34" s="7">
        <f>SUMMEWENN(Rezeptpositionen!$A:$A;A34;Rezeptpositionen!$K:$K)</f>
        <v/>
      </c>
      <c r="J34" s="7">
        <f>WENN(D34&gt;0;RUNDEN(I34/D34;2);0)</f>
        <v/>
      </c>
      <c r="K34" s="7">
        <f>RUNDEN(F34-J34;2)</f>
        <v/>
      </c>
      <c r="L34" s="10">
        <f>WENN(F34&gt;0;J34/F34;0)</f>
        <v/>
      </c>
      <c r="M34">
        <f>WENN(L34&gt;0,3;"zu hoch";WENN(L34&lt;0,2;"sehr gut";"ok"))</f>
        <v/>
      </c>
    </row>
    <row r="35">
      <c r="F35" s="7" t="n"/>
      <c r="H35" s="7">
        <f>RUNDEN(F35*(1+G35/100);2)</f>
        <v/>
      </c>
      <c r="I35" s="7">
        <f>SUMMEWENN(Rezeptpositionen!$A:$A;A35;Rezeptpositionen!$K:$K)</f>
        <v/>
      </c>
      <c r="J35" s="7">
        <f>WENN(D35&gt;0;RUNDEN(I35/D35;2);0)</f>
        <v/>
      </c>
      <c r="K35" s="7">
        <f>RUNDEN(F35-J35;2)</f>
        <v/>
      </c>
      <c r="L35" s="10">
        <f>WENN(F35&gt;0;J35/F35;0)</f>
        <v/>
      </c>
      <c r="M35">
        <f>WENN(L35&gt;0,3;"zu hoch";WENN(L35&lt;0,2;"sehr gut";"ok"))</f>
        <v/>
      </c>
    </row>
    <row r="36">
      <c r="F36" s="7" t="n"/>
      <c r="H36" s="7">
        <f>RUNDEN(F36*(1+G36/100);2)</f>
        <v/>
      </c>
      <c r="I36" s="7">
        <f>SUMMEWENN(Rezeptpositionen!$A:$A;A36;Rezeptpositionen!$K:$K)</f>
        <v/>
      </c>
      <c r="J36" s="7">
        <f>WENN(D36&gt;0;RUNDEN(I36/D36;2);0)</f>
        <v/>
      </c>
      <c r="K36" s="7">
        <f>RUNDEN(F36-J36;2)</f>
        <v/>
      </c>
      <c r="L36" s="10">
        <f>WENN(F36&gt;0;J36/F36;0)</f>
        <v/>
      </c>
      <c r="M36">
        <f>WENN(L36&gt;0,3;"zu hoch";WENN(L36&lt;0,2;"sehr gut";"ok"))</f>
        <v/>
      </c>
    </row>
    <row r="37">
      <c r="F37" s="7" t="n"/>
      <c r="H37" s="7">
        <f>RUNDEN(F37*(1+G37/100);2)</f>
        <v/>
      </c>
      <c r="I37" s="7">
        <f>SUMMEWENN(Rezeptpositionen!$A:$A;A37;Rezeptpositionen!$K:$K)</f>
        <v/>
      </c>
      <c r="J37" s="7">
        <f>WENN(D37&gt;0;RUNDEN(I37/D37;2);0)</f>
        <v/>
      </c>
      <c r="K37" s="7">
        <f>RUNDEN(F37-J37;2)</f>
        <v/>
      </c>
      <c r="L37" s="10">
        <f>WENN(F37&gt;0;J37/F37;0)</f>
        <v/>
      </c>
      <c r="M37">
        <f>WENN(L37&gt;0,3;"zu hoch";WENN(L37&lt;0,2;"sehr gut";"ok"))</f>
        <v/>
      </c>
    </row>
    <row r="38">
      <c r="F38" s="7" t="n"/>
      <c r="H38" s="7">
        <f>RUNDEN(F38*(1+G38/100);2)</f>
        <v/>
      </c>
      <c r="I38" s="7">
        <f>SUMMEWENN(Rezeptpositionen!$A:$A;A38;Rezeptpositionen!$K:$K)</f>
        <v/>
      </c>
      <c r="J38" s="7">
        <f>WENN(D38&gt;0;RUNDEN(I38/D38;2);0)</f>
        <v/>
      </c>
      <c r="K38" s="7">
        <f>RUNDEN(F38-J38;2)</f>
        <v/>
      </c>
      <c r="L38" s="10">
        <f>WENN(F38&gt;0;J38/F38;0)</f>
        <v/>
      </c>
      <c r="M38">
        <f>WENN(L38&gt;0,3;"zu hoch";WENN(L38&lt;0,2;"sehr gut";"ok"))</f>
        <v/>
      </c>
    </row>
    <row r="39">
      <c r="F39" s="7" t="n"/>
      <c r="H39" s="7">
        <f>RUNDEN(F39*(1+G39/100);2)</f>
        <v/>
      </c>
      <c r="I39" s="7">
        <f>SUMMEWENN(Rezeptpositionen!$A:$A;A39;Rezeptpositionen!$K:$K)</f>
        <v/>
      </c>
      <c r="J39" s="7">
        <f>WENN(D39&gt;0;RUNDEN(I39/D39;2);0)</f>
        <v/>
      </c>
      <c r="K39" s="7">
        <f>RUNDEN(F39-J39;2)</f>
        <v/>
      </c>
      <c r="L39" s="10">
        <f>WENN(F39&gt;0;J39/F39;0)</f>
        <v/>
      </c>
      <c r="M39">
        <f>WENN(L39&gt;0,3;"zu hoch";WENN(L39&lt;0,2;"sehr gut";"ok"))</f>
        <v/>
      </c>
    </row>
    <row r="40">
      <c r="F40" s="7" t="n"/>
      <c r="H40" s="7">
        <f>RUNDEN(F40*(1+G40/100);2)</f>
        <v/>
      </c>
      <c r="I40" s="7">
        <f>SUMMEWENN(Rezeptpositionen!$A:$A;A40;Rezeptpositionen!$K:$K)</f>
        <v/>
      </c>
      <c r="J40" s="7">
        <f>WENN(D40&gt;0;RUNDEN(I40/D40;2);0)</f>
        <v/>
      </c>
      <c r="K40" s="7">
        <f>RUNDEN(F40-J40;2)</f>
        <v/>
      </c>
      <c r="L40" s="10">
        <f>WENN(F40&gt;0;J40/F40;0)</f>
        <v/>
      </c>
      <c r="M40">
        <f>WENN(L40&gt;0,3;"zu hoch";WENN(L40&lt;0,2;"sehr gut";"ok"))</f>
        <v/>
      </c>
    </row>
    <row r="41">
      <c r="F41" s="7" t="n"/>
      <c r="H41" s="7">
        <f>RUNDEN(F41*(1+G41/100);2)</f>
        <v/>
      </c>
      <c r="I41" s="7">
        <f>SUMMEWENN(Rezeptpositionen!$A:$A;A41;Rezeptpositionen!$K:$K)</f>
        <v/>
      </c>
      <c r="J41" s="7">
        <f>WENN(D41&gt;0;RUNDEN(I41/D41;2);0)</f>
        <v/>
      </c>
      <c r="K41" s="7">
        <f>RUNDEN(F41-J41;2)</f>
        <v/>
      </c>
      <c r="L41" s="10">
        <f>WENN(F41&gt;0;J41/F41;0)</f>
        <v/>
      </c>
      <c r="M41">
        <f>WENN(L41&gt;0,3;"zu hoch";WENN(L41&lt;0,2;"sehr gut";"ok"))</f>
        <v/>
      </c>
    </row>
    <row r="42">
      <c r="F42" s="7" t="n"/>
      <c r="H42" s="7">
        <f>RUNDEN(F42*(1+G42/100);2)</f>
        <v/>
      </c>
      <c r="I42" s="7">
        <f>SUMMEWENN(Rezeptpositionen!$A:$A;A42;Rezeptpositionen!$K:$K)</f>
        <v/>
      </c>
      <c r="J42" s="7">
        <f>WENN(D42&gt;0;RUNDEN(I42/D42;2);0)</f>
        <v/>
      </c>
      <c r="K42" s="7">
        <f>RUNDEN(F42-J42;2)</f>
        <v/>
      </c>
      <c r="L42" s="10">
        <f>WENN(F42&gt;0;J42/F42;0)</f>
        <v/>
      </c>
      <c r="M42">
        <f>WENN(L42&gt;0,3;"zu hoch";WENN(L42&lt;0,2;"sehr gut";"ok"))</f>
        <v/>
      </c>
    </row>
    <row r="43">
      <c r="F43" s="7" t="n"/>
      <c r="H43" s="7">
        <f>RUNDEN(F43*(1+G43/100);2)</f>
        <v/>
      </c>
      <c r="I43" s="7">
        <f>SUMMEWENN(Rezeptpositionen!$A:$A;A43;Rezeptpositionen!$K:$K)</f>
        <v/>
      </c>
      <c r="J43" s="7">
        <f>WENN(D43&gt;0;RUNDEN(I43/D43;2);0)</f>
        <v/>
      </c>
      <c r="K43" s="7">
        <f>RUNDEN(F43-J43;2)</f>
        <v/>
      </c>
      <c r="L43" s="10">
        <f>WENN(F43&gt;0;J43/F43;0)</f>
        <v/>
      </c>
      <c r="M43">
        <f>WENN(L43&gt;0,3;"zu hoch";WENN(L43&lt;0,2;"sehr gut";"ok"))</f>
        <v/>
      </c>
    </row>
    <row r="44">
      <c r="F44" s="7" t="n"/>
      <c r="H44" s="7">
        <f>RUNDEN(F44*(1+G44/100);2)</f>
        <v/>
      </c>
      <c r="I44" s="7">
        <f>SUMMEWENN(Rezeptpositionen!$A:$A;A44;Rezeptpositionen!$K:$K)</f>
        <v/>
      </c>
      <c r="J44" s="7">
        <f>WENN(D44&gt;0;RUNDEN(I44/D44;2);0)</f>
        <v/>
      </c>
      <c r="K44" s="7">
        <f>RUNDEN(F44-J44;2)</f>
        <v/>
      </c>
      <c r="L44" s="10">
        <f>WENN(F44&gt;0;J44/F44;0)</f>
        <v/>
      </c>
      <c r="M44">
        <f>WENN(L44&gt;0,3;"zu hoch";WENN(L44&lt;0,2;"sehr gut";"ok"))</f>
        <v/>
      </c>
    </row>
    <row r="45">
      <c r="F45" s="7" t="n"/>
      <c r="H45" s="7">
        <f>RUNDEN(F45*(1+G45/100);2)</f>
        <v/>
      </c>
      <c r="I45" s="7">
        <f>SUMMEWENN(Rezeptpositionen!$A:$A;A45;Rezeptpositionen!$K:$K)</f>
        <v/>
      </c>
      <c r="J45" s="7">
        <f>WENN(D45&gt;0;RUNDEN(I45/D45;2);0)</f>
        <v/>
      </c>
      <c r="K45" s="7">
        <f>RUNDEN(F45-J45;2)</f>
        <v/>
      </c>
      <c r="L45" s="10">
        <f>WENN(F45&gt;0;J45/F45;0)</f>
        <v/>
      </c>
      <c r="M45">
        <f>WENN(L45&gt;0,3;"zu hoch";WENN(L45&lt;0,2;"sehr gut";"ok"))</f>
        <v/>
      </c>
    </row>
    <row r="46">
      <c r="F46" s="7" t="n"/>
      <c r="H46" s="7">
        <f>RUNDEN(F46*(1+G46/100);2)</f>
        <v/>
      </c>
      <c r="I46" s="7">
        <f>SUMMEWENN(Rezeptpositionen!$A:$A;A46;Rezeptpositionen!$K:$K)</f>
        <v/>
      </c>
      <c r="J46" s="7">
        <f>WENN(D46&gt;0;RUNDEN(I46/D46;2);0)</f>
        <v/>
      </c>
      <c r="K46" s="7">
        <f>RUNDEN(F46-J46;2)</f>
        <v/>
      </c>
      <c r="L46" s="10">
        <f>WENN(F46&gt;0;J46/F46;0)</f>
        <v/>
      </c>
      <c r="M46">
        <f>WENN(L46&gt;0,3;"zu hoch";WENN(L46&lt;0,2;"sehr gut";"ok"))</f>
        <v/>
      </c>
    </row>
    <row r="47">
      <c r="F47" s="7" t="n"/>
      <c r="H47" s="7">
        <f>RUNDEN(F47*(1+G47/100);2)</f>
        <v/>
      </c>
      <c r="I47" s="7">
        <f>SUMMEWENN(Rezeptpositionen!$A:$A;A47;Rezeptpositionen!$K:$K)</f>
        <v/>
      </c>
      <c r="J47" s="7">
        <f>WENN(D47&gt;0;RUNDEN(I47/D47;2);0)</f>
        <v/>
      </c>
      <c r="K47" s="7">
        <f>RUNDEN(F47-J47;2)</f>
        <v/>
      </c>
      <c r="L47" s="10">
        <f>WENN(F47&gt;0;J47/F47;0)</f>
        <v/>
      </c>
      <c r="M47">
        <f>WENN(L47&gt;0,3;"zu hoch";WENN(L47&lt;0,2;"sehr gut";"ok"))</f>
        <v/>
      </c>
    </row>
    <row r="48">
      <c r="F48" s="7" t="n"/>
      <c r="H48" s="7">
        <f>RUNDEN(F48*(1+G48/100);2)</f>
        <v/>
      </c>
      <c r="I48" s="7">
        <f>SUMMEWENN(Rezeptpositionen!$A:$A;A48;Rezeptpositionen!$K:$K)</f>
        <v/>
      </c>
      <c r="J48" s="7">
        <f>WENN(D48&gt;0;RUNDEN(I48/D48;2);0)</f>
        <v/>
      </c>
      <c r="K48" s="7">
        <f>RUNDEN(F48-J48;2)</f>
        <v/>
      </c>
      <c r="L48" s="10">
        <f>WENN(F48&gt;0;J48/F48;0)</f>
        <v/>
      </c>
      <c r="M48">
        <f>WENN(L48&gt;0,3;"zu hoch";WENN(L48&lt;0,2;"sehr gut";"ok"))</f>
        <v/>
      </c>
    </row>
    <row r="49">
      <c r="F49" s="7" t="n"/>
      <c r="H49" s="7">
        <f>RUNDEN(F49*(1+G49/100);2)</f>
        <v/>
      </c>
      <c r="I49" s="7">
        <f>SUMMEWENN(Rezeptpositionen!$A:$A;A49;Rezeptpositionen!$K:$K)</f>
        <v/>
      </c>
      <c r="J49" s="7">
        <f>WENN(D49&gt;0;RUNDEN(I49/D49;2);0)</f>
        <v/>
      </c>
      <c r="K49" s="7">
        <f>RUNDEN(F49-J49;2)</f>
        <v/>
      </c>
      <c r="L49" s="10">
        <f>WENN(F49&gt;0;J49/F49;0)</f>
        <v/>
      </c>
      <c r="M49">
        <f>WENN(L49&gt;0,3;"zu hoch";WENN(L49&lt;0,2;"sehr gut";"ok"))</f>
        <v/>
      </c>
    </row>
    <row r="50">
      <c r="F50" s="7" t="n"/>
      <c r="H50" s="7">
        <f>RUNDEN(F50*(1+G50/100);2)</f>
        <v/>
      </c>
      <c r="I50" s="7">
        <f>SUMMEWENN(Rezeptpositionen!$A:$A;A50;Rezeptpositionen!$K:$K)</f>
        <v/>
      </c>
      <c r="J50" s="7">
        <f>WENN(D50&gt;0;RUNDEN(I50/D50;2);0)</f>
        <v/>
      </c>
      <c r="K50" s="7">
        <f>RUNDEN(F50-J50;2)</f>
        <v/>
      </c>
      <c r="L50" s="10">
        <f>WENN(F50&gt;0;J50/F50;0)</f>
        <v/>
      </c>
      <c r="M50">
        <f>WENN(L50&gt;0,3;"zu hoch";WENN(L50&lt;0,2;"sehr gut";"ok"))</f>
        <v/>
      </c>
    </row>
    <row r="51">
      <c r="F51" s="7" t="n"/>
      <c r="H51" s="7">
        <f>RUNDEN(F51*(1+G51/100);2)</f>
        <v/>
      </c>
      <c r="I51" s="7">
        <f>SUMMEWENN(Rezeptpositionen!$A:$A;A51;Rezeptpositionen!$K:$K)</f>
        <v/>
      </c>
      <c r="J51" s="7">
        <f>WENN(D51&gt;0;RUNDEN(I51/D51;2);0)</f>
        <v/>
      </c>
      <c r="K51" s="7">
        <f>RUNDEN(F51-J51;2)</f>
        <v/>
      </c>
      <c r="L51" s="10">
        <f>WENN(F51&gt;0;J51/F51;0)</f>
        <v/>
      </c>
      <c r="M51">
        <f>WENN(L51&gt;0,3;"zu hoch";WENN(L51&lt;0,2;"sehr gut";"ok"))</f>
        <v/>
      </c>
    </row>
    <row r="52">
      <c r="F52" s="7" t="n"/>
      <c r="H52" s="7">
        <f>RUNDEN(F52*(1+G52/100);2)</f>
        <v/>
      </c>
      <c r="I52" s="7">
        <f>SUMMEWENN(Rezeptpositionen!$A:$A;A52;Rezeptpositionen!$K:$K)</f>
        <v/>
      </c>
      <c r="J52" s="7">
        <f>WENN(D52&gt;0;RUNDEN(I52/D52;2);0)</f>
        <v/>
      </c>
      <c r="K52" s="7">
        <f>RUNDEN(F52-J52;2)</f>
        <v/>
      </c>
      <c r="L52" s="10">
        <f>WENN(F52&gt;0;J52/F52;0)</f>
        <v/>
      </c>
      <c r="M52">
        <f>WENN(L52&gt;0,3;"zu hoch";WENN(L52&lt;0,2;"sehr gut";"ok"))</f>
        <v/>
      </c>
    </row>
    <row r="53">
      <c r="F53" s="7" t="n"/>
      <c r="H53" s="7">
        <f>RUNDEN(F53*(1+G53/100);2)</f>
        <v/>
      </c>
      <c r="I53" s="7">
        <f>SUMMEWENN(Rezeptpositionen!$A:$A;A53;Rezeptpositionen!$K:$K)</f>
        <v/>
      </c>
      <c r="J53" s="7">
        <f>WENN(D53&gt;0;RUNDEN(I53/D53;2);0)</f>
        <v/>
      </c>
      <c r="K53" s="7">
        <f>RUNDEN(F53-J53;2)</f>
        <v/>
      </c>
      <c r="L53" s="10">
        <f>WENN(F53&gt;0;J53/F53;0)</f>
        <v/>
      </c>
      <c r="M53">
        <f>WENN(L53&gt;0,3;"zu hoch";WENN(L53&lt;0,2;"sehr gut";"ok"))</f>
        <v/>
      </c>
    </row>
    <row r="54">
      <c r="F54" s="7" t="n"/>
      <c r="H54" s="7">
        <f>RUNDEN(F54*(1+G54/100);2)</f>
        <v/>
      </c>
      <c r="I54" s="7">
        <f>SUMMEWENN(Rezeptpositionen!$A:$A;A54;Rezeptpositionen!$K:$K)</f>
        <v/>
      </c>
      <c r="J54" s="7">
        <f>WENN(D54&gt;0;RUNDEN(I54/D54;2);0)</f>
        <v/>
      </c>
      <c r="K54" s="7">
        <f>RUNDEN(F54-J54;2)</f>
        <v/>
      </c>
      <c r="L54" s="10">
        <f>WENN(F54&gt;0;J54/F54;0)</f>
        <v/>
      </c>
      <c r="M54">
        <f>WENN(L54&gt;0,3;"zu hoch";WENN(L54&lt;0,2;"sehr gut";"ok"))</f>
        <v/>
      </c>
    </row>
    <row r="55">
      <c r="F55" s="7" t="n"/>
      <c r="H55" s="7">
        <f>RUNDEN(F55*(1+G55/100);2)</f>
        <v/>
      </c>
      <c r="I55" s="7">
        <f>SUMMEWENN(Rezeptpositionen!$A:$A;A55;Rezeptpositionen!$K:$K)</f>
        <v/>
      </c>
      <c r="J55" s="7">
        <f>WENN(D55&gt;0;RUNDEN(I55/D55;2);0)</f>
        <v/>
      </c>
      <c r="K55" s="7">
        <f>RUNDEN(F55-J55;2)</f>
        <v/>
      </c>
      <c r="L55" s="10">
        <f>WENN(F55&gt;0;J55/F55;0)</f>
        <v/>
      </c>
      <c r="M55">
        <f>WENN(L55&gt;0,3;"zu hoch";WENN(L55&lt;0,2;"sehr gut";"ok"))</f>
        <v/>
      </c>
    </row>
    <row r="56">
      <c r="F56" s="7" t="n"/>
      <c r="H56" s="7">
        <f>RUNDEN(F56*(1+G56/100);2)</f>
        <v/>
      </c>
      <c r="I56" s="7">
        <f>SUMMEWENN(Rezeptpositionen!$A:$A;A56;Rezeptpositionen!$K:$K)</f>
        <v/>
      </c>
      <c r="J56" s="7">
        <f>WENN(D56&gt;0;RUNDEN(I56/D56;2);0)</f>
        <v/>
      </c>
      <c r="K56" s="7">
        <f>RUNDEN(F56-J56;2)</f>
        <v/>
      </c>
      <c r="L56" s="10">
        <f>WENN(F56&gt;0;J56/F56;0)</f>
        <v/>
      </c>
      <c r="M56">
        <f>WENN(L56&gt;0,3;"zu hoch";WENN(L56&lt;0,2;"sehr gut";"ok"))</f>
        <v/>
      </c>
    </row>
    <row r="57">
      <c r="F57" s="7" t="n"/>
      <c r="H57" s="7">
        <f>RUNDEN(F57*(1+G57/100);2)</f>
        <v/>
      </c>
      <c r="I57" s="7">
        <f>SUMMEWENN(Rezeptpositionen!$A:$A;A57;Rezeptpositionen!$K:$K)</f>
        <v/>
      </c>
      <c r="J57" s="7">
        <f>WENN(D57&gt;0;RUNDEN(I57/D57;2);0)</f>
        <v/>
      </c>
      <c r="K57" s="7">
        <f>RUNDEN(F57-J57;2)</f>
        <v/>
      </c>
      <c r="L57" s="10">
        <f>WENN(F57&gt;0;J57/F57;0)</f>
        <v/>
      </c>
      <c r="M57">
        <f>WENN(L57&gt;0,3;"zu hoch";WENN(L57&lt;0,2;"sehr gut";"ok"))</f>
        <v/>
      </c>
    </row>
    <row r="58">
      <c r="F58" s="7" t="n"/>
      <c r="H58" s="7">
        <f>RUNDEN(F58*(1+G58/100);2)</f>
        <v/>
      </c>
      <c r="I58" s="7">
        <f>SUMMEWENN(Rezeptpositionen!$A:$A;A58;Rezeptpositionen!$K:$K)</f>
        <v/>
      </c>
      <c r="J58" s="7">
        <f>WENN(D58&gt;0;RUNDEN(I58/D58;2);0)</f>
        <v/>
      </c>
      <c r="K58" s="7">
        <f>RUNDEN(F58-J58;2)</f>
        <v/>
      </c>
      <c r="L58" s="10">
        <f>WENN(F58&gt;0;J58/F58;0)</f>
        <v/>
      </c>
      <c r="M58">
        <f>WENN(L58&gt;0,3;"zu hoch";WENN(L58&lt;0,2;"sehr gut";"ok"))</f>
        <v/>
      </c>
    </row>
    <row r="59">
      <c r="F59" s="7" t="n"/>
      <c r="H59" s="7">
        <f>RUNDEN(F59*(1+G59/100);2)</f>
        <v/>
      </c>
      <c r="I59" s="7">
        <f>SUMMEWENN(Rezeptpositionen!$A:$A;A59;Rezeptpositionen!$K:$K)</f>
        <v/>
      </c>
      <c r="J59" s="7">
        <f>WENN(D59&gt;0;RUNDEN(I59/D59;2);0)</f>
        <v/>
      </c>
      <c r="K59" s="7">
        <f>RUNDEN(F59-J59;2)</f>
        <v/>
      </c>
      <c r="L59" s="10">
        <f>WENN(F59&gt;0;J59/F59;0)</f>
        <v/>
      </c>
      <c r="M59">
        <f>WENN(L59&gt;0,3;"zu hoch";WENN(L59&lt;0,2;"sehr gut";"ok"))</f>
        <v/>
      </c>
    </row>
    <row r="60">
      <c r="F60" s="7" t="n"/>
      <c r="H60" s="7">
        <f>RUNDEN(F60*(1+G60/100);2)</f>
        <v/>
      </c>
      <c r="I60" s="7">
        <f>SUMMEWENN(Rezeptpositionen!$A:$A;A60;Rezeptpositionen!$K:$K)</f>
        <v/>
      </c>
      <c r="J60" s="7">
        <f>WENN(D60&gt;0;RUNDEN(I60/D60;2);0)</f>
        <v/>
      </c>
      <c r="K60" s="7">
        <f>RUNDEN(F60-J60;2)</f>
        <v/>
      </c>
      <c r="L60" s="10">
        <f>WENN(F60&gt;0;J60/F60;0)</f>
        <v/>
      </c>
      <c r="M60">
        <f>WENN(L60&gt;0,3;"zu hoch";WENN(L60&lt;0,2;"sehr gut";"ok"))</f>
        <v/>
      </c>
    </row>
    <row r="61">
      <c r="F61" s="7" t="n"/>
      <c r="H61" s="7">
        <f>RUNDEN(F61*(1+G61/100);2)</f>
        <v/>
      </c>
      <c r="I61" s="7">
        <f>SUMMEWENN(Rezeptpositionen!$A:$A;A61;Rezeptpositionen!$K:$K)</f>
        <v/>
      </c>
      <c r="J61" s="7">
        <f>WENN(D61&gt;0;RUNDEN(I61/D61;2);0)</f>
        <v/>
      </c>
      <c r="K61" s="7">
        <f>RUNDEN(F61-J61;2)</f>
        <v/>
      </c>
      <c r="L61" s="10">
        <f>WENN(F61&gt;0;J61/F61;0)</f>
        <v/>
      </c>
      <c r="M61">
        <f>WENN(L61&gt;0,3;"zu hoch";WENN(L61&lt;0,2;"sehr gut";"ok"))</f>
        <v/>
      </c>
    </row>
    <row r="62">
      <c r="F62" s="7" t="n"/>
      <c r="H62" s="7">
        <f>RUNDEN(F62*(1+G62/100);2)</f>
        <v/>
      </c>
      <c r="I62" s="7">
        <f>SUMMEWENN(Rezeptpositionen!$A:$A;A62;Rezeptpositionen!$K:$K)</f>
        <v/>
      </c>
      <c r="J62" s="7">
        <f>WENN(D62&gt;0;RUNDEN(I62/D62;2);0)</f>
        <v/>
      </c>
      <c r="K62" s="7">
        <f>RUNDEN(F62-J62;2)</f>
        <v/>
      </c>
      <c r="L62" s="10">
        <f>WENN(F62&gt;0;J62/F62;0)</f>
        <v/>
      </c>
      <c r="M62">
        <f>WENN(L62&gt;0,3;"zu hoch";WENN(L62&lt;0,2;"sehr gut";"ok"))</f>
        <v/>
      </c>
    </row>
    <row r="63">
      <c r="F63" s="7" t="n"/>
      <c r="H63" s="7">
        <f>RUNDEN(F63*(1+G63/100);2)</f>
        <v/>
      </c>
      <c r="I63" s="7">
        <f>SUMMEWENN(Rezeptpositionen!$A:$A;A63;Rezeptpositionen!$K:$K)</f>
        <v/>
      </c>
      <c r="J63" s="7">
        <f>WENN(D63&gt;0;RUNDEN(I63/D63;2);0)</f>
        <v/>
      </c>
      <c r="K63" s="7">
        <f>RUNDEN(F63-J63;2)</f>
        <v/>
      </c>
      <c r="L63" s="10">
        <f>WENN(F63&gt;0;J63/F63;0)</f>
        <v/>
      </c>
      <c r="M63">
        <f>WENN(L63&gt;0,3;"zu hoch";WENN(L63&lt;0,2;"sehr gut";"ok"))</f>
        <v/>
      </c>
    </row>
    <row r="64">
      <c r="F64" s="7" t="n"/>
      <c r="H64" s="7">
        <f>RUNDEN(F64*(1+G64/100);2)</f>
        <v/>
      </c>
      <c r="I64" s="7">
        <f>SUMMEWENN(Rezeptpositionen!$A:$A;A64;Rezeptpositionen!$K:$K)</f>
        <v/>
      </c>
      <c r="J64" s="7">
        <f>WENN(D64&gt;0;RUNDEN(I64/D64;2);0)</f>
        <v/>
      </c>
      <c r="K64" s="7">
        <f>RUNDEN(F64-J64;2)</f>
        <v/>
      </c>
      <c r="L64" s="10">
        <f>WENN(F64&gt;0;J64/F64;0)</f>
        <v/>
      </c>
      <c r="M64">
        <f>WENN(L64&gt;0,3;"zu hoch";WENN(L64&lt;0,2;"sehr gut";"ok"))</f>
        <v/>
      </c>
    </row>
    <row r="65">
      <c r="F65" s="7" t="n"/>
      <c r="H65" s="7">
        <f>RUNDEN(F65*(1+G65/100);2)</f>
        <v/>
      </c>
      <c r="I65" s="7">
        <f>SUMMEWENN(Rezeptpositionen!$A:$A;A65;Rezeptpositionen!$K:$K)</f>
        <v/>
      </c>
      <c r="J65" s="7">
        <f>WENN(D65&gt;0;RUNDEN(I65/D65;2);0)</f>
        <v/>
      </c>
      <c r="K65" s="7">
        <f>RUNDEN(F65-J65;2)</f>
        <v/>
      </c>
      <c r="L65" s="10">
        <f>WENN(F65&gt;0;J65/F65;0)</f>
        <v/>
      </c>
      <c r="M65">
        <f>WENN(L65&gt;0,3;"zu hoch";WENN(L65&lt;0,2;"sehr gut";"ok"))</f>
        <v/>
      </c>
    </row>
    <row r="66">
      <c r="F66" s="7" t="n"/>
      <c r="H66" s="7">
        <f>RUNDEN(F66*(1+G66/100);2)</f>
        <v/>
      </c>
      <c r="I66" s="7">
        <f>SUMMEWENN(Rezeptpositionen!$A:$A;A66;Rezeptpositionen!$K:$K)</f>
        <v/>
      </c>
      <c r="J66" s="7">
        <f>WENN(D66&gt;0;RUNDEN(I66/D66;2);0)</f>
        <v/>
      </c>
      <c r="K66" s="7">
        <f>RUNDEN(F66-J66;2)</f>
        <v/>
      </c>
      <c r="L66" s="10">
        <f>WENN(F66&gt;0;J66/F66;0)</f>
        <v/>
      </c>
      <c r="M66">
        <f>WENN(L66&gt;0,3;"zu hoch";WENN(L66&lt;0,2;"sehr gut";"ok"))</f>
        <v/>
      </c>
    </row>
    <row r="67">
      <c r="F67" s="7" t="n"/>
      <c r="H67" s="7">
        <f>RUNDEN(F67*(1+G67/100);2)</f>
        <v/>
      </c>
      <c r="I67" s="7">
        <f>SUMMEWENN(Rezeptpositionen!$A:$A;A67;Rezeptpositionen!$K:$K)</f>
        <v/>
      </c>
      <c r="J67" s="7">
        <f>WENN(D67&gt;0;RUNDEN(I67/D67;2);0)</f>
        <v/>
      </c>
      <c r="K67" s="7">
        <f>RUNDEN(F67-J67;2)</f>
        <v/>
      </c>
      <c r="L67" s="10">
        <f>WENN(F67&gt;0;J67/F67;0)</f>
        <v/>
      </c>
      <c r="M67">
        <f>WENN(L67&gt;0,3;"zu hoch";WENN(L67&lt;0,2;"sehr gut";"ok"))</f>
        <v/>
      </c>
    </row>
    <row r="68">
      <c r="F68" s="7" t="n"/>
      <c r="H68" s="7">
        <f>RUNDEN(F68*(1+G68/100);2)</f>
        <v/>
      </c>
      <c r="I68" s="7">
        <f>SUMMEWENN(Rezeptpositionen!$A:$A;A68;Rezeptpositionen!$K:$K)</f>
        <v/>
      </c>
      <c r="J68" s="7">
        <f>WENN(D68&gt;0;RUNDEN(I68/D68;2);0)</f>
        <v/>
      </c>
      <c r="K68" s="7">
        <f>RUNDEN(F68-J68;2)</f>
        <v/>
      </c>
      <c r="L68" s="10">
        <f>WENN(F68&gt;0;J68/F68;0)</f>
        <v/>
      </c>
      <c r="M68">
        <f>WENN(L68&gt;0,3;"zu hoch";WENN(L68&lt;0,2;"sehr gut";"ok"))</f>
        <v/>
      </c>
    </row>
    <row r="69">
      <c r="F69" s="7" t="n"/>
      <c r="H69" s="7">
        <f>RUNDEN(F69*(1+G69/100);2)</f>
        <v/>
      </c>
      <c r="I69" s="7">
        <f>SUMMEWENN(Rezeptpositionen!$A:$A;A69;Rezeptpositionen!$K:$K)</f>
        <v/>
      </c>
      <c r="J69" s="7">
        <f>WENN(D69&gt;0;RUNDEN(I69/D69;2);0)</f>
        <v/>
      </c>
      <c r="K69" s="7">
        <f>RUNDEN(F69-J69;2)</f>
        <v/>
      </c>
      <c r="L69" s="10">
        <f>WENN(F69&gt;0;J69/F69;0)</f>
        <v/>
      </c>
      <c r="M69">
        <f>WENN(L69&gt;0,3;"zu hoch";WENN(L69&lt;0,2;"sehr gut";"ok"))</f>
        <v/>
      </c>
    </row>
    <row r="70">
      <c r="F70" s="7" t="n"/>
      <c r="H70" s="7">
        <f>RUNDEN(F70*(1+G70/100);2)</f>
        <v/>
      </c>
      <c r="I70" s="7">
        <f>SUMMEWENN(Rezeptpositionen!$A:$A;A70;Rezeptpositionen!$K:$K)</f>
        <v/>
      </c>
      <c r="J70" s="7">
        <f>WENN(D70&gt;0;RUNDEN(I70/D70;2);0)</f>
        <v/>
      </c>
      <c r="K70" s="7">
        <f>RUNDEN(F70-J70;2)</f>
        <v/>
      </c>
      <c r="L70" s="10">
        <f>WENN(F70&gt;0;J70/F70;0)</f>
        <v/>
      </c>
      <c r="M70">
        <f>WENN(L70&gt;0,3;"zu hoch";WENN(L70&lt;0,2;"sehr gut";"ok"))</f>
        <v/>
      </c>
    </row>
    <row r="71">
      <c r="F71" s="7" t="n"/>
      <c r="H71" s="7">
        <f>RUNDEN(F71*(1+G71/100);2)</f>
        <v/>
      </c>
      <c r="I71" s="7">
        <f>SUMMEWENN(Rezeptpositionen!$A:$A;A71;Rezeptpositionen!$K:$K)</f>
        <v/>
      </c>
      <c r="J71" s="7">
        <f>WENN(D71&gt;0;RUNDEN(I71/D71;2);0)</f>
        <v/>
      </c>
      <c r="K71" s="7">
        <f>RUNDEN(F71-J71;2)</f>
        <v/>
      </c>
      <c r="L71" s="10">
        <f>WENN(F71&gt;0;J71/F71;0)</f>
        <v/>
      </c>
      <c r="M71">
        <f>WENN(L71&gt;0,3;"zu hoch";WENN(L71&lt;0,2;"sehr gut";"ok"))</f>
        <v/>
      </c>
    </row>
    <row r="72">
      <c r="F72" s="7" t="n"/>
      <c r="H72" s="7">
        <f>RUNDEN(F72*(1+G72/100);2)</f>
        <v/>
      </c>
      <c r="I72" s="7">
        <f>SUMMEWENN(Rezeptpositionen!$A:$A;A72;Rezeptpositionen!$K:$K)</f>
        <v/>
      </c>
      <c r="J72" s="7">
        <f>WENN(D72&gt;0;RUNDEN(I72/D72;2);0)</f>
        <v/>
      </c>
      <c r="K72" s="7">
        <f>RUNDEN(F72-J72;2)</f>
        <v/>
      </c>
      <c r="L72" s="10">
        <f>WENN(F72&gt;0;J72/F72;0)</f>
        <v/>
      </c>
      <c r="M72">
        <f>WENN(L72&gt;0,3;"zu hoch";WENN(L72&lt;0,2;"sehr gut";"ok"))</f>
        <v/>
      </c>
    </row>
    <row r="73">
      <c r="F73" s="7" t="n"/>
      <c r="H73" s="7">
        <f>RUNDEN(F73*(1+G73/100);2)</f>
        <v/>
      </c>
      <c r="I73" s="7">
        <f>SUMMEWENN(Rezeptpositionen!$A:$A;A73;Rezeptpositionen!$K:$K)</f>
        <v/>
      </c>
      <c r="J73" s="7">
        <f>WENN(D73&gt;0;RUNDEN(I73/D73;2);0)</f>
        <v/>
      </c>
      <c r="K73" s="7">
        <f>RUNDEN(F73-J73;2)</f>
        <v/>
      </c>
      <c r="L73" s="10">
        <f>WENN(F73&gt;0;J73/F73;0)</f>
        <v/>
      </c>
      <c r="M73">
        <f>WENN(L73&gt;0,3;"zu hoch";WENN(L73&lt;0,2;"sehr gut";"ok"))</f>
        <v/>
      </c>
    </row>
    <row r="74">
      <c r="F74" s="7" t="n"/>
      <c r="H74" s="7">
        <f>RUNDEN(F74*(1+G74/100);2)</f>
        <v/>
      </c>
      <c r="I74" s="7">
        <f>SUMMEWENN(Rezeptpositionen!$A:$A;A74;Rezeptpositionen!$K:$K)</f>
        <v/>
      </c>
      <c r="J74" s="7">
        <f>WENN(D74&gt;0;RUNDEN(I74/D74;2);0)</f>
        <v/>
      </c>
      <c r="K74" s="7">
        <f>RUNDEN(F74-J74;2)</f>
        <v/>
      </c>
      <c r="L74" s="10">
        <f>WENN(F74&gt;0;J74/F74;0)</f>
        <v/>
      </c>
      <c r="M74">
        <f>WENN(L74&gt;0,3;"zu hoch";WENN(L74&lt;0,2;"sehr gut";"ok"))</f>
        <v/>
      </c>
    </row>
    <row r="75">
      <c r="F75" s="7" t="n"/>
      <c r="H75" s="7">
        <f>RUNDEN(F75*(1+G75/100);2)</f>
        <v/>
      </c>
      <c r="I75" s="7">
        <f>SUMMEWENN(Rezeptpositionen!$A:$A;A75;Rezeptpositionen!$K:$K)</f>
        <v/>
      </c>
      <c r="J75" s="7">
        <f>WENN(D75&gt;0;RUNDEN(I75/D75;2);0)</f>
        <v/>
      </c>
      <c r="K75" s="7">
        <f>RUNDEN(F75-J75;2)</f>
        <v/>
      </c>
      <c r="L75" s="10">
        <f>WENN(F75&gt;0;J75/F75;0)</f>
        <v/>
      </c>
      <c r="M75">
        <f>WENN(L75&gt;0,3;"zu hoch";WENN(L75&lt;0,2;"sehr gut";"ok"))</f>
        <v/>
      </c>
    </row>
    <row r="76">
      <c r="F76" s="7" t="n"/>
      <c r="H76" s="7">
        <f>RUNDEN(F76*(1+G76/100);2)</f>
        <v/>
      </c>
      <c r="I76" s="7">
        <f>SUMMEWENN(Rezeptpositionen!$A:$A;A76;Rezeptpositionen!$K:$K)</f>
        <v/>
      </c>
      <c r="J76" s="7">
        <f>WENN(D76&gt;0;RUNDEN(I76/D76;2);0)</f>
        <v/>
      </c>
      <c r="K76" s="7">
        <f>RUNDEN(F76-J76;2)</f>
        <v/>
      </c>
      <c r="L76" s="10">
        <f>WENN(F76&gt;0;J76/F76;0)</f>
        <v/>
      </c>
      <c r="M76">
        <f>WENN(L76&gt;0,3;"zu hoch";WENN(L76&lt;0,2;"sehr gut";"ok"))</f>
        <v/>
      </c>
    </row>
    <row r="77">
      <c r="F77" s="7" t="n"/>
      <c r="H77" s="7">
        <f>RUNDEN(F77*(1+G77/100);2)</f>
        <v/>
      </c>
      <c r="I77" s="7">
        <f>SUMMEWENN(Rezeptpositionen!$A:$A;A77;Rezeptpositionen!$K:$K)</f>
        <v/>
      </c>
      <c r="J77" s="7">
        <f>WENN(D77&gt;0;RUNDEN(I77/D77;2);0)</f>
        <v/>
      </c>
      <c r="K77" s="7">
        <f>RUNDEN(F77-J77;2)</f>
        <v/>
      </c>
      <c r="L77" s="10">
        <f>WENN(F77&gt;0;J77/F77;0)</f>
        <v/>
      </c>
      <c r="M77">
        <f>WENN(L77&gt;0,3;"zu hoch";WENN(L77&lt;0,2;"sehr gut";"ok"))</f>
        <v/>
      </c>
    </row>
    <row r="78">
      <c r="F78" s="7" t="n"/>
      <c r="H78" s="7">
        <f>RUNDEN(F78*(1+G78/100);2)</f>
        <v/>
      </c>
      <c r="I78" s="7">
        <f>SUMMEWENN(Rezeptpositionen!$A:$A;A78;Rezeptpositionen!$K:$K)</f>
        <v/>
      </c>
      <c r="J78" s="7">
        <f>WENN(D78&gt;0;RUNDEN(I78/D78;2);0)</f>
        <v/>
      </c>
      <c r="K78" s="7">
        <f>RUNDEN(F78-J78;2)</f>
        <v/>
      </c>
      <c r="L78" s="10">
        <f>WENN(F78&gt;0;J78/F78;0)</f>
        <v/>
      </c>
      <c r="M78">
        <f>WENN(L78&gt;0,3;"zu hoch";WENN(L78&lt;0,2;"sehr gut";"ok"))</f>
        <v/>
      </c>
    </row>
    <row r="79">
      <c r="F79" s="7" t="n"/>
      <c r="H79" s="7">
        <f>RUNDEN(F79*(1+G79/100);2)</f>
        <v/>
      </c>
      <c r="I79" s="7">
        <f>SUMMEWENN(Rezeptpositionen!$A:$A;A79;Rezeptpositionen!$K:$K)</f>
        <v/>
      </c>
      <c r="J79" s="7">
        <f>WENN(D79&gt;0;RUNDEN(I79/D79;2);0)</f>
        <v/>
      </c>
      <c r="K79" s="7">
        <f>RUNDEN(F79-J79;2)</f>
        <v/>
      </c>
      <c r="L79" s="10">
        <f>WENN(F79&gt;0;J79/F79;0)</f>
        <v/>
      </c>
      <c r="M79">
        <f>WENN(L79&gt;0,3;"zu hoch";WENN(L79&lt;0,2;"sehr gut";"ok"))</f>
        <v/>
      </c>
    </row>
    <row r="80">
      <c r="F80" s="7" t="n"/>
      <c r="H80" s="7">
        <f>RUNDEN(F80*(1+G80/100);2)</f>
        <v/>
      </c>
      <c r="I80" s="7">
        <f>SUMMEWENN(Rezeptpositionen!$A:$A;A80;Rezeptpositionen!$K:$K)</f>
        <v/>
      </c>
      <c r="J80" s="7">
        <f>WENN(D80&gt;0;RUNDEN(I80/D80;2);0)</f>
        <v/>
      </c>
      <c r="K80" s="7">
        <f>RUNDEN(F80-J80;2)</f>
        <v/>
      </c>
      <c r="L80" s="10">
        <f>WENN(F80&gt;0;J80/F80;0)</f>
        <v/>
      </c>
      <c r="M80">
        <f>WENN(L80&gt;0,3;"zu hoch";WENN(L80&lt;0,2;"sehr gut";"ok"))</f>
        <v/>
      </c>
    </row>
    <row r="81">
      <c r="F81" s="7" t="n"/>
      <c r="H81" s="7">
        <f>RUNDEN(F81*(1+G81/100);2)</f>
        <v/>
      </c>
      <c r="I81" s="7">
        <f>SUMMEWENN(Rezeptpositionen!$A:$A;A81;Rezeptpositionen!$K:$K)</f>
        <v/>
      </c>
      <c r="J81" s="7">
        <f>WENN(D81&gt;0;RUNDEN(I81/D81;2);0)</f>
        <v/>
      </c>
      <c r="K81" s="7">
        <f>RUNDEN(F81-J81;2)</f>
        <v/>
      </c>
      <c r="L81" s="10">
        <f>WENN(F81&gt;0;J81/F81;0)</f>
        <v/>
      </c>
      <c r="M81">
        <f>WENN(L81&gt;0,3;"zu hoch";WENN(L81&lt;0,2;"sehr gut";"ok"))</f>
        <v/>
      </c>
    </row>
    <row r="82">
      <c r="F82" s="7" t="n"/>
      <c r="H82" s="7">
        <f>RUNDEN(F82*(1+G82/100);2)</f>
        <v/>
      </c>
      <c r="I82" s="7">
        <f>SUMMEWENN(Rezeptpositionen!$A:$A;A82;Rezeptpositionen!$K:$K)</f>
        <v/>
      </c>
      <c r="J82" s="7">
        <f>WENN(D82&gt;0;RUNDEN(I82/D82;2);0)</f>
        <v/>
      </c>
      <c r="K82" s="7">
        <f>RUNDEN(F82-J82;2)</f>
        <v/>
      </c>
      <c r="L82" s="10">
        <f>WENN(F82&gt;0;J82/F82;0)</f>
        <v/>
      </c>
      <c r="M82">
        <f>WENN(L82&gt;0,3;"zu hoch";WENN(L82&lt;0,2;"sehr gut";"ok"))</f>
        <v/>
      </c>
    </row>
    <row r="83">
      <c r="F83" s="7" t="n"/>
      <c r="H83" s="7">
        <f>RUNDEN(F83*(1+G83/100);2)</f>
        <v/>
      </c>
      <c r="I83" s="7">
        <f>SUMMEWENN(Rezeptpositionen!$A:$A;A83;Rezeptpositionen!$K:$K)</f>
        <v/>
      </c>
      <c r="J83" s="7">
        <f>WENN(D83&gt;0;RUNDEN(I83/D83;2);0)</f>
        <v/>
      </c>
      <c r="K83" s="7">
        <f>RUNDEN(F83-J83;2)</f>
        <v/>
      </c>
      <c r="L83" s="10">
        <f>WENN(F83&gt;0;J83/F83;0)</f>
        <v/>
      </c>
      <c r="M83">
        <f>WENN(L83&gt;0,3;"zu hoch";WENN(L83&lt;0,2;"sehr gut";"ok"))</f>
        <v/>
      </c>
    </row>
    <row r="84">
      <c r="F84" s="7" t="n"/>
      <c r="H84" s="7">
        <f>RUNDEN(F84*(1+G84/100);2)</f>
        <v/>
      </c>
      <c r="I84" s="7">
        <f>SUMMEWENN(Rezeptpositionen!$A:$A;A84;Rezeptpositionen!$K:$K)</f>
        <v/>
      </c>
      <c r="J84" s="7">
        <f>WENN(D84&gt;0;RUNDEN(I84/D84;2);0)</f>
        <v/>
      </c>
      <c r="K84" s="7">
        <f>RUNDEN(F84-J84;2)</f>
        <v/>
      </c>
      <c r="L84" s="10">
        <f>WENN(F84&gt;0;J84/F84;0)</f>
        <v/>
      </c>
      <c r="M84">
        <f>WENN(L84&gt;0,3;"zu hoch";WENN(L84&lt;0,2;"sehr gut";"ok"))</f>
        <v/>
      </c>
    </row>
    <row r="85">
      <c r="F85" s="7" t="n"/>
      <c r="H85" s="7">
        <f>RUNDEN(F85*(1+G85/100);2)</f>
        <v/>
      </c>
      <c r="I85" s="7">
        <f>SUMMEWENN(Rezeptpositionen!$A:$A;A85;Rezeptpositionen!$K:$K)</f>
        <v/>
      </c>
      <c r="J85" s="7">
        <f>WENN(D85&gt;0;RUNDEN(I85/D85;2);0)</f>
        <v/>
      </c>
      <c r="K85" s="7">
        <f>RUNDEN(F85-J85;2)</f>
        <v/>
      </c>
      <c r="L85" s="10">
        <f>WENN(F85&gt;0;J85/F85;0)</f>
        <v/>
      </c>
      <c r="M85">
        <f>WENN(L85&gt;0,3;"zu hoch";WENN(L85&lt;0,2;"sehr gut";"ok"))</f>
        <v/>
      </c>
    </row>
    <row r="86">
      <c r="F86" s="7" t="n"/>
      <c r="H86" s="7">
        <f>RUNDEN(F86*(1+G86/100);2)</f>
        <v/>
      </c>
      <c r="I86" s="7">
        <f>SUMMEWENN(Rezeptpositionen!$A:$A;A86;Rezeptpositionen!$K:$K)</f>
        <v/>
      </c>
      <c r="J86" s="7">
        <f>WENN(D86&gt;0;RUNDEN(I86/D86;2);0)</f>
        <v/>
      </c>
      <c r="K86" s="7">
        <f>RUNDEN(F86-J86;2)</f>
        <v/>
      </c>
      <c r="L86" s="10">
        <f>WENN(F86&gt;0;J86/F86;0)</f>
        <v/>
      </c>
      <c r="M86">
        <f>WENN(L86&gt;0,3;"zu hoch";WENN(L86&lt;0,2;"sehr gut";"ok"))</f>
        <v/>
      </c>
    </row>
    <row r="87">
      <c r="F87" s="7" t="n"/>
      <c r="H87" s="7">
        <f>RUNDEN(F87*(1+G87/100);2)</f>
        <v/>
      </c>
      <c r="I87" s="7">
        <f>SUMMEWENN(Rezeptpositionen!$A:$A;A87;Rezeptpositionen!$K:$K)</f>
        <v/>
      </c>
      <c r="J87" s="7">
        <f>WENN(D87&gt;0;RUNDEN(I87/D87;2);0)</f>
        <v/>
      </c>
      <c r="K87" s="7">
        <f>RUNDEN(F87-J87;2)</f>
        <v/>
      </c>
      <c r="L87" s="10">
        <f>WENN(F87&gt;0;J87/F87;0)</f>
        <v/>
      </c>
      <c r="M87">
        <f>WENN(L87&gt;0,3;"zu hoch";WENN(L87&lt;0,2;"sehr gut";"ok"))</f>
        <v/>
      </c>
    </row>
    <row r="88">
      <c r="F88" s="7" t="n"/>
      <c r="H88" s="7">
        <f>RUNDEN(F88*(1+G88/100);2)</f>
        <v/>
      </c>
      <c r="I88" s="7">
        <f>SUMMEWENN(Rezeptpositionen!$A:$A;A88;Rezeptpositionen!$K:$K)</f>
        <v/>
      </c>
      <c r="J88" s="7">
        <f>WENN(D88&gt;0;RUNDEN(I88/D88;2);0)</f>
        <v/>
      </c>
      <c r="K88" s="7">
        <f>RUNDEN(F88-J88;2)</f>
        <v/>
      </c>
      <c r="L88" s="10">
        <f>WENN(F88&gt;0;J88/F88;0)</f>
        <v/>
      </c>
      <c r="M88">
        <f>WENN(L88&gt;0,3;"zu hoch";WENN(L88&lt;0,2;"sehr gut";"ok"))</f>
        <v/>
      </c>
    </row>
    <row r="89">
      <c r="F89" s="7" t="n"/>
      <c r="H89" s="7">
        <f>RUNDEN(F89*(1+G89/100);2)</f>
        <v/>
      </c>
      <c r="I89" s="7">
        <f>SUMMEWENN(Rezeptpositionen!$A:$A;A89;Rezeptpositionen!$K:$K)</f>
        <v/>
      </c>
      <c r="J89" s="7">
        <f>WENN(D89&gt;0;RUNDEN(I89/D89;2);0)</f>
        <v/>
      </c>
      <c r="K89" s="7">
        <f>RUNDEN(F89-J89;2)</f>
        <v/>
      </c>
      <c r="L89" s="10">
        <f>WENN(F89&gt;0;J89/F89;0)</f>
        <v/>
      </c>
      <c r="M89">
        <f>WENN(L89&gt;0,3;"zu hoch";WENN(L89&lt;0,2;"sehr gut";"ok"))</f>
        <v/>
      </c>
    </row>
    <row r="90">
      <c r="F90" s="7" t="n"/>
      <c r="H90" s="7">
        <f>RUNDEN(F90*(1+G90/100);2)</f>
        <v/>
      </c>
      <c r="I90" s="7">
        <f>SUMMEWENN(Rezeptpositionen!$A:$A;A90;Rezeptpositionen!$K:$K)</f>
        <v/>
      </c>
      <c r="J90" s="7">
        <f>WENN(D90&gt;0;RUNDEN(I90/D90;2);0)</f>
        <v/>
      </c>
      <c r="K90" s="7">
        <f>RUNDEN(F90-J90;2)</f>
        <v/>
      </c>
      <c r="L90" s="10">
        <f>WENN(F90&gt;0;J90/F90;0)</f>
        <v/>
      </c>
      <c r="M90">
        <f>WENN(L90&gt;0,3;"zu hoch";WENN(L90&lt;0,2;"sehr gut";"ok"))</f>
        <v/>
      </c>
    </row>
    <row r="91">
      <c r="F91" s="7" t="n"/>
      <c r="H91" s="7">
        <f>RUNDEN(F91*(1+G91/100);2)</f>
        <v/>
      </c>
      <c r="I91" s="7">
        <f>SUMMEWENN(Rezeptpositionen!$A:$A;A91;Rezeptpositionen!$K:$K)</f>
        <v/>
      </c>
      <c r="J91" s="7">
        <f>WENN(D91&gt;0;RUNDEN(I91/D91;2);0)</f>
        <v/>
      </c>
      <c r="K91" s="7">
        <f>RUNDEN(F91-J91;2)</f>
        <v/>
      </c>
      <c r="L91" s="10">
        <f>WENN(F91&gt;0;J91/F91;0)</f>
        <v/>
      </c>
      <c r="M91">
        <f>WENN(L91&gt;0,3;"zu hoch";WENN(L91&lt;0,2;"sehr gut";"ok"))</f>
        <v/>
      </c>
    </row>
    <row r="92">
      <c r="F92" s="7" t="n"/>
      <c r="H92" s="7">
        <f>RUNDEN(F92*(1+G92/100);2)</f>
        <v/>
      </c>
      <c r="I92" s="7">
        <f>SUMMEWENN(Rezeptpositionen!$A:$A;A92;Rezeptpositionen!$K:$K)</f>
        <v/>
      </c>
      <c r="J92" s="7">
        <f>WENN(D92&gt;0;RUNDEN(I92/D92;2);0)</f>
        <v/>
      </c>
      <c r="K92" s="7">
        <f>RUNDEN(F92-J92;2)</f>
        <v/>
      </c>
      <c r="L92" s="10">
        <f>WENN(F92&gt;0;J92/F92;0)</f>
        <v/>
      </c>
      <c r="M92">
        <f>WENN(L92&gt;0,3;"zu hoch";WENN(L92&lt;0,2;"sehr gut";"ok"))</f>
        <v/>
      </c>
    </row>
    <row r="93">
      <c r="F93" s="7" t="n"/>
      <c r="H93" s="7">
        <f>RUNDEN(F93*(1+G93/100);2)</f>
        <v/>
      </c>
      <c r="I93" s="7">
        <f>SUMMEWENN(Rezeptpositionen!$A:$A;A93;Rezeptpositionen!$K:$K)</f>
        <v/>
      </c>
      <c r="J93" s="7">
        <f>WENN(D93&gt;0;RUNDEN(I93/D93;2);0)</f>
        <v/>
      </c>
      <c r="K93" s="7">
        <f>RUNDEN(F93-J93;2)</f>
        <v/>
      </c>
      <c r="L93" s="10">
        <f>WENN(F93&gt;0;J93/F93;0)</f>
        <v/>
      </c>
      <c r="M93">
        <f>WENN(L93&gt;0,3;"zu hoch";WENN(L93&lt;0,2;"sehr gut";"ok"))</f>
        <v/>
      </c>
    </row>
    <row r="94">
      <c r="F94" s="7" t="n"/>
      <c r="H94" s="7">
        <f>RUNDEN(F94*(1+G94/100);2)</f>
        <v/>
      </c>
      <c r="I94" s="7">
        <f>SUMMEWENN(Rezeptpositionen!$A:$A;A94;Rezeptpositionen!$K:$K)</f>
        <v/>
      </c>
      <c r="J94" s="7">
        <f>WENN(D94&gt;0;RUNDEN(I94/D94;2);0)</f>
        <v/>
      </c>
      <c r="K94" s="7">
        <f>RUNDEN(F94-J94;2)</f>
        <v/>
      </c>
      <c r="L94" s="10">
        <f>WENN(F94&gt;0;J94/F94;0)</f>
        <v/>
      </c>
      <c r="M94">
        <f>WENN(L94&gt;0,3;"zu hoch";WENN(L94&lt;0,2;"sehr gut";"ok"))</f>
        <v/>
      </c>
    </row>
    <row r="95">
      <c r="F95" s="7" t="n"/>
      <c r="H95" s="7">
        <f>RUNDEN(F95*(1+G95/100);2)</f>
        <v/>
      </c>
      <c r="I95" s="7">
        <f>SUMMEWENN(Rezeptpositionen!$A:$A;A95;Rezeptpositionen!$K:$K)</f>
        <v/>
      </c>
      <c r="J95" s="7">
        <f>WENN(D95&gt;0;RUNDEN(I95/D95;2);0)</f>
        <v/>
      </c>
      <c r="K95" s="7">
        <f>RUNDEN(F95-J95;2)</f>
        <v/>
      </c>
      <c r="L95" s="10">
        <f>WENN(F95&gt;0;J95/F95;0)</f>
        <v/>
      </c>
      <c r="M95">
        <f>WENN(L95&gt;0,3;"zu hoch";WENN(L95&lt;0,2;"sehr gut";"ok"))</f>
        <v/>
      </c>
    </row>
    <row r="96">
      <c r="F96" s="7" t="n"/>
      <c r="H96" s="7">
        <f>RUNDEN(F96*(1+G96/100);2)</f>
        <v/>
      </c>
      <c r="I96" s="7">
        <f>SUMMEWENN(Rezeptpositionen!$A:$A;A96;Rezeptpositionen!$K:$K)</f>
        <v/>
      </c>
      <c r="J96" s="7">
        <f>WENN(D96&gt;0;RUNDEN(I96/D96;2);0)</f>
        <v/>
      </c>
      <c r="K96" s="7">
        <f>RUNDEN(F96-J96;2)</f>
        <v/>
      </c>
      <c r="L96" s="10">
        <f>WENN(F96&gt;0;J96/F96;0)</f>
        <v/>
      </c>
      <c r="M96">
        <f>WENN(L96&gt;0,3;"zu hoch";WENN(L96&lt;0,2;"sehr gut";"ok"))</f>
        <v/>
      </c>
    </row>
    <row r="97">
      <c r="F97" s="7" t="n"/>
      <c r="H97" s="7">
        <f>RUNDEN(F97*(1+G97/100);2)</f>
        <v/>
      </c>
      <c r="I97" s="7">
        <f>SUMMEWENN(Rezeptpositionen!$A:$A;A97;Rezeptpositionen!$K:$K)</f>
        <v/>
      </c>
      <c r="J97" s="7">
        <f>WENN(D97&gt;0;RUNDEN(I97/D97;2);0)</f>
        <v/>
      </c>
      <c r="K97" s="7">
        <f>RUNDEN(F97-J97;2)</f>
        <v/>
      </c>
      <c r="L97" s="10">
        <f>WENN(F97&gt;0;J97/F97;0)</f>
        <v/>
      </c>
      <c r="M97">
        <f>WENN(L97&gt;0,3;"zu hoch";WENN(L97&lt;0,2;"sehr gut";"ok"))</f>
        <v/>
      </c>
    </row>
    <row r="98">
      <c r="F98" s="7" t="n"/>
      <c r="H98" s="7">
        <f>RUNDEN(F98*(1+G98/100);2)</f>
        <v/>
      </c>
      <c r="I98" s="7">
        <f>SUMMEWENN(Rezeptpositionen!$A:$A;A98;Rezeptpositionen!$K:$K)</f>
        <v/>
      </c>
      <c r="J98" s="7">
        <f>WENN(D98&gt;0;RUNDEN(I98/D98;2);0)</f>
        <v/>
      </c>
      <c r="K98" s="7">
        <f>RUNDEN(F98-J98;2)</f>
        <v/>
      </c>
      <c r="L98" s="10">
        <f>WENN(F98&gt;0;J98/F98;0)</f>
        <v/>
      </c>
      <c r="M98">
        <f>WENN(L98&gt;0,3;"zu hoch";WENN(L98&lt;0,2;"sehr gut";"ok"))</f>
        <v/>
      </c>
    </row>
    <row r="99">
      <c r="F99" s="7" t="n"/>
      <c r="H99" s="7">
        <f>RUNDEN(F99*(1+G99/100);2)</f>
        <v/>
      </c>
      <c r="I99" s="7">
        <f>SUMMEWENN(Rezeptpositionen!$A:$A;A99;Rezeptpositionen!$K:$K)</f>
        <v/>
      </c>
      <c r="J99" s="7">
        <f>WENN(D99&gt;0;RUNDEN(I99/D99;2);0)</f>
        <v/>
      </c>
      <c r="K99" s="7">
        <f>RUNDEN(F99-J99;2)</f>
        <v/>
      </c>
      <c r="L99" s="10">
        <f>WENN(F99&gt;0;J99/F99;0)</f>
        <v/>
      </c>
      <c r="M99">
        <f>WENN(L99&gt;0,3;"zu hoch";WENN(L99&lt;0,2;"sehr gut";"ok"))</f>
        <v/>
      </c>
    </row>
    <row r="100">
      <c r="F100" s="7" t="n"/>
      <c r="H100" s="7">
        <f>RUNDEN(F100*(1+G100/100);2)</f>
        <v/>
      </c>
      <c r="I100" s="7">
        <f>SUMMEWENN(Rezeptpositionen!$A:$A;A100;Rezeptpositionen!$K:$K)</f>
        <v/>
      </c>
      <c r="J100" s="7">
        <f>WENN(D100&gt;0;RUNDEN(I100/D100;2);0)</f>
        <v/>
      </c>
      <c r="K100" s="7">
        <f>RUNDEN(F100-J100;2)</f>
        <v/>
      </c>
      <c r="L100" s="10">
        <f>WENN(F100&gt;0;J100/F100;0)</f>
        <v/>
      </c>
      <c r="M100">
        <f>WENN(L100&gt;0,3;"zu hoch";WENN(L100&lt;0,2;"sehr gut";"ok"))</f>
        <v/>
      </c>
    </row>
  </sheetData>
  <autoFilter ref="A2:M100"/>
  <mergeCells count="1">
    <mergeCell ref="A1:D2"/>
  </mergeCells>
  <conditionalFormatting sqref="L3:L100">
    <cfRule type="cellIs" priority="1" operator="greaterThan" dxfId="0">
      <formula>0.3</formula>
    </cfRule>
    <cfRule type="cellIs" priority="2" operator="between" dxfId="1">
      <formula>0.2</formula>
      <formula>0.3</formula>
    </cfRule>
    <cfRule type="cellIs" priority="3" operator="lessThan" dxfId="2">
      <formula>0.2</formula>
    </cfRule>
  </conditionalFormatting>
  <dataValidations count="1">
    <dataValidation sqref="G3:G100" showDropDown="0" showInputMessage="0" showErrorMessage="0" allowBlank="0" type="list">
      <formula1>"0,7,19"</formula1>
    </dataValidation>
  </dataValidation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2025-12-06T18:16:44Z</dcterms:created>
  <dcterms:modified xmlns:dcterms="http://purl.org/dc/terms/" xmlns:xsi="http://www.w3.org/2001/XMLSchema-instance" xsi:type="dcterms:W3CDTF">2025-12-06T18:16:44Z</dcterms:modified>
</cp:coreProperties>
</file>